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4" windowWidth="14952" windowHeight="8328" activeTab="6"/>
  </bookViews>
  <sheets>
    <sheet name="家長會10709結算" sheetId="1" r:id="rId1"/>
    <sheet name="106學年家長捐款" sheetId="2" r:id="rId2"/>
    <sheet name="北門扶輪社" sheetId="3" r:id="rId3"/>
    <sheet name="友校捐款" sheetId="4" r:id="rId4"/>
    <sheet name="田徑隊" sheetId="5" r:id="rId5"/>
    <sheet name="師生活動" sheetId="6" r:id="rId6"/>
    <sheet name="拍賣舊冷氣" sheetId="7" r:id="rId7"/>
    <sheet name="冷氣結算" sheetId="8" r:id="rId8"/>
  </sheets>
  <definedNames>
    <definedName name="_xlnm.Print_Titles" localSheetId="1">'106學年家長捐款'!$3:$4</definedName>
    <definedName name="_xlnm.Print_Titles" localSheetId="3">'友校捐款'!$3:$5</definedName>
    <definedName name="_xlnm.Print_Titles" localSheetId="2">'北門扶輪社'!$3:$5</definedName>
    <definedName name="_xlnm.Print_Titles" localSheetId="4">'田徑隊'!$3:$5</definedName>
    <definedName name="_xlnm.Print_Titles" localSheetId="6">'拍賣舊冷氣'!$3:$5</definedName>
    <definedName name="_xlnm.Print_Titles" localSheetId="0">'家長會10709結算'!$1:$2</definedName>
    <definedName name="_xlnm.Print_Titles" localSheetId="5">'師生活動'!$3:$5</definedName>
  </definedNames>
  <calcPr fullCalcOnLoad="1"/>
</workbook>
</file>

<file path=xl/sharedStrings.xml><?xml version="1.0" encoding="utf-8"?>
<sst xmlns="http://schemas.openxmlformats.org/spreadsheetml/2006/main" count="673" uniqueCount="420">
  <si>
    <t>經費執行處室</t>
  </si>
  <si>
    <t>支出摘要</t>
  </si>
  <si>
    <t>日</t>
  </si>
  <si>
    <t>金                  額</t>
  </si>
  <si>
    <t>月</t>
  </si>
  <si>
    <t>號數</t>
  </si>
  <si>
    <t>第   1   頁</t>
  </si>
  <si>
    <t>原始憑證</t>
  </si>
  <si>
    <t>種類</t>
  </si>
  <si>
    <t>收入</t>
  </si>
  <si>
    <t>支出</t>
  </si>
  <si>
    <t>餘額</t>
  </si>
  <si>
    <t>家長會</t>
  </si>
  <si>
    <t>102學年</t>
  </si>
  <si>
    <t>學年</t>
  </si>
  <si>
    <t>結餘</t>
  </si>
  <si>
    <t>94學年</t>
  </si>
  <si>
    <r>
      <t>95學年</t>
    </r>
  </si>
  <si>
    <r>
      <t>96學年</t>
    </r>
  </si>
  <si>
    <r>
      <t>97學年</t>
    </r>
  </si>
  <si>
    <r>
      <t>98學年</t>
    </r>
  </si>
  <si>
    <r>
      <t>99學年</t>
    </r>
  </si>
  <si>
    <t>100學年</t>
  </si>
  <si>
    <t>101學年</t>
  </si>
  <si>
    <t>103學年</t>
  </si>
  <si>
    <t>104學年</t>
  </si>
  <si>
    <t>家長會</t>
  </si>
  <si>
    <t>台北北門扶輪社捐贈</t>
  </si>
  <si>
    <t>家長會</t>
  </si>
  <si>
    <t>清寒獎助學金共12名</t>
  </si>
  <si>
    <t>家長會</t>
  </si>
  <si>
    <t>105學年</t>
  </si>
  <si>
    <t>家長會</t>
  </si>
  <si>
    <t>家長會</t>
  </si>
  <si>
    <t>106學年</t>
  </si>
  <si>
    <t>總務處</t>
  </si>
  <si>
    <t>教官室</t>
  </si>
  <si>
    <t>學務處</t>
  </si>
  <si>
    <t>教務處</t>
  </si>
  <si>
    <t>輔導室</t>
  </si>
  <si>
    <t>人事室</t>
  </si>
  <si>
    <t>106001</t>
  </si>
  <si>
    <t>10/30連○玉女士捐贈（309洪○淵家長）</t>
  </si>
  <si>
    <t>10/30高○萍女士捐贈（703劉○維家長）</t>
  </si>
  <si>
    <t>106002</t>
  </si>
  <si>
    <t>10/30黃○忠先生捐贈（111黃○昀家長）</t>
  </si>
  <si>
    <t>106004</t>
  </si>
  <si>
    <t>10/30許○鈴女士捐贈（903田○智家長）</t>
  </si>
  <si>
    <t>106005</t>
  </si>
  <si>
    <t>10/31陳○德先生捐贈（808陳○涵家長）</t>
  </si>
  <si>
    <t>106007</t>
  </si>
  <si>
    <t>106006</t>
  </si>
  <si>
    <t>10/31邱○智先生捐贈（810邱○瑄家長）</t>
  </si>
  <si>
    <t>10/31曾○銘先生捐贈(312曾○睿家長指定田徑隊使用）</t>
  </si>
  <si>
    <t>106008</t>
  </si>
  <si>
    <t>10/31周○慧女士捐贈（101吳○恩家長）</t>
  </si>
  <si>
    <t>106009</t>
  </si>
  <si>
    <t>11/1簡○鶯女士捐贈（110楊○平家長）</t>
  </si>
  <si>
    <t>106010</t>
  </si>
  <si>
    <t>11/01張○欣女士捐贈（704龍○璇家長）</t>
  </si>
  <si>
    <t>106011</t>
  </si>
  <si>
    <t>11/01廖○雲女士捐贈（704蘇○文家長）</t>
  </si>
  <si>
    <t>106012</t>
  </si>
  <si>
    <t>11/01蔡○儒先生捐贈（704蔡○時家長）</t>
  </si>
  <si>
    <t>106013</t>
  </si>
  <si>
    <t>11/01許○義先生捐贈（709許○翔家長）</t>
  </si>
  <si>
    <t>106015</t>
  </si>
  <si>
    <t>11/01尚○汽車電機行捐贈（104吳○謙家長）</t>
  </si>
  <si>
    <t>106016</t>
  </si>
  <si>
    <t>11/01李○正先生捐贈（709李○琳家長）</t>
  </si>
  <si>
    <t>106017</t>
  </si>
  <si>
    <t>11/03臺北市私立稻江高級商業職業學校捐款</t>
  </si>
  <si>
    <t>106018</t>
  </si>
  <si>
    <r>
      <t>臺北市立成淵高級中學</t>
    </r>
    <r>
      <rPr>
        <sz val="14"/>
        <rFont val="Times New Roman"/>
        <family val="1"/>
      </rPr>
      <t>106</t>
    </r>
    <r>
      <rPr>
        <sz val="14"/>
        <rFont val="標楷體"/>
        <family val="4"/>
      </rPr>
      <t>學年度家長委員會現金備查簿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友校捐款</t>
    </r>
    <r>
      <rPr>
        <sz val="14"/>
        <rFont val="Times New Roman"/>
        <family val="1"/>
      </rPr>
      <t>)</t>
    </r>
  </si>
  <si>
    <r>
      <t>106</t>
    </r>
    <r>
      <rPr>
        <sz val="10"/>
        <rFont val="標楷體"/>
        <family val="4"/>
      </rPr>
      <t>學年</t>
    </r>
  </si>
  <si>
    <t>臺北市立成淵高級中學106學年度家長委員會捐款備查簿(北門扶輪社)</t>
  </si>
  <si>
    <r>
      <t>106</t>
    </r>
    <r>
      <rPr>
        <sz val="9"/>
        <rFont val="標楷體"/>
        <family val="4"/>
      </rPr>
      <t>學年</t>
    </r>
  </si>
  <si>
    <t>11/03羅○玲女士捐贈（805黃○臻家長）</t>
  </si>
  <si>
    <t>106019</t>
  </si>
  <si>
    <t>11/03楊○儒先生捐贈（709楊○萱家長）</t>
  </si>
  <si>
    <t>10620</t>
  </si>
  <si>
    <t>11/04王○芳先生捐贈（102王○筠家長）</t>
  </si>
  <si>
    <t>106022</t>
  </si>
  <si>
    <t>11/04蔡○玲女士捐贈（908林○瑄家長）</t>
  </si>
  <si>
    <t>11/04陳○裕先生捐贈（908陳○妤家長）</t>
  </si>
  <si>
    <t>11/04陳○明先生捐贈（106陳○翔家長）</t>
  </si>
  <si>
    <t>11/04賴○美女士捐贈（904賴○軒家長）</t>
  </si>
  <si>
    <t>106025</t>
  </si>
  <si>
    <t>11/04蕭○榮先生捐贈（701蕭○妘家長）</t>
  </si>
  <si>
    <t>106026</t>
  </si>
  <si>
    <t>11/04黃○璇女士捐贈（806黃○廷家長）</t>
  </si>
  <si>
    <t>106027</t>
  </si>
  <si>
    <t>11/04黃○欣先生捐贈（701黃○譯家長）</t>
  </si>
  <si>
    <t>106028</t>
  </si>
  <si>
    <t>11/04蔡○裕先生捐贈（309蔡○捷家長）</t>
  </si>
  <si>
    <t>106029</t>
  </si>
  <si>
    <t>11/04呂○益先生捐贈（102呂○蓁家長）</t>
  </si>
  <si>
    <t>106030</t>
  </si>
  <si>
    <t>11/04蘇○城先生捐贈（802蘇○帆家長）</t>
  </si>
  <si>
    <t>106031</t>
  </si>
  <si>
    <t>11/04劉○輝先生捐贈（809劉○原家長）</t>
  </si>
  <si>
    <t>106032</t>
  </si>
  <si>
    <t>11/04陳○佩女士捐贈（702林○竣家長）</t>
  </si>
  <si>
    <t>106033</t>
  </si>
  <si>
    <t>11/04李○毅校友捐贈</t>
  </si>
  <si>
    <t>106034</t>
  </si>
  <si>
    <t>11/04楊○華女士捐贈（708李○麒家長）</t>
  </si>
  <si>
    <t>106035</t>
  </si>
  <si>
    <t>11/04郭○巧女士捐贈（706黃○翰家長）</t>
  </si>
  <si>
    <t>106036</t>
  </si>
  <si>
    <t>106037</t>
  </si>
  <si>
    <t>11/04李○同先生捐贈（808李○頡家長）</t>
  </si>
  <si>
    <t>11/04陳○毓先生捐贈（310陳○元家長）</t>
  </si>
  <si>
    <t>106038</t>
  </si>
  <si>
    <t>11/04無名氏捐贈</t>
  </si>
  <si>
    <t>106039</t>
  </si>
  <si>
    <t>11/04李○怡榮譽會長捐贈</t>
  </si>
  <si>
    <t>106040</t>
  </si>
  <si>
    <t>106041</t>
  </si>
  <si>
    <t>106042</t>
  </si>
  <si>
    <t>11/01劉○莉女士匯款捐贈（202陳○家長）</t>
  </si>
  <si>
    <t>106043</t>
  </si>
  <si>
    <t>11/01張○玲女士匯款捐贈（211蔡○妤家長）</t>
  </si>
  <si>
    <t>106044</t>
  </si>
  <si>
    <t>11/07林○欣女士匯款捐贈（703林○誼家長）</t>
  </si>
  <si>
    <t>106045</t>
  </si>
  <si>
    <t>11/07陳○綺女士捐贈（105陳○富家長）</t>
  </si>
  <si>
    <t>106046</t>
  </si>
  <si>
    <t>吳○蘅女士捐贈（304郭○辰家長）</t>
  </si>
  <si>
    <t>106047</t>
  </si>
  <si>
    <t>解○華女士捐贈（112廖○寬家長）</t>
  </si>
  <si>
    <t>106048</t>
  </si>
  <si>
    <t>106049</t>
  </si>
  <si>
    <t>11/23周○如女士匯款捐贈（308吳○嶢家長）</t>
  </si>
  <si>
    <t>11/04李○樹先生捐贈（709李○怡家長）</t>
  </si>
  <si>
    <t>106051</t>
  </si>
  <si>
    <t>11/04廖○今榮譽會長捐贈</t>
  </si>
  <si>
    <t>11/04曹○琴榮譽會長捐贈</t>
  </si>
  <si>
    <t>106052</t>
  </si>
  <si>
    <t>106053</t>
  </si>
  <si>
    <t>11/04李○芬女士捐贈（808蔡○儒家長）</t>
  </si>
  <si>
    <t>106055</t>
  </si>
  <si>
    <t>11/04蔡○銘先生捐贈（808蔡○儒家長）</t>
  </si>
  <si>
    <t>106056</t>
  </si>
  <si>
    <t>11/04黃○蘭女士捐贈（109陳○伶家長）</t>
  </si>
  <si>
    <t>106057</t>
  </si>
  <si>
    <t>11/04朱○美女士捐贈（112李○弘家長）</t>
  </si>
  <si>
    <t>106058</t>
  </si>
  <si>
    <t>11/04莊○祥先生捐贈（201莊○瑜家長）</t>
  </si>
  <si>
    <t>106059</t>
  </si>
  <si>
    <t>11/04許○惠女士捐贈（104黃○苓家長）</t>
  </si>
  <si>
    <t>106060</t>
  </si>
  <si>
    <t>11/04顏○滄先生捐贈（204顏○澔家長）</t>
  </si>
  <si>
    <t>11/04桃園美國學校苗○哲先生捐贈</t>
  </si>
  <si>
    <t>106061</t>
  </si>
  <si>
    <t>11/04校友陳○煒捐贈</t>
  </si>
  <si>
    <t>106062</t>
  </si>
  <si>
    <t>11/04陳○翰先生捐贈（908陳○允家長）</t>
  </si>
  <si>
    <t>106063</t>
  </si>
  <si>
    <t>11/04陳○翰先生捐贈（905陳○文家長）</t>
  </si>
  <si>
    <t>106064</t>
  </si>
  <si>
    <t>11/04余○儒先生捐贈（909蕭○漢家長）</t>
  </si>
  <si>
    <t>106065</t>
  </si>
  <si>
    <t>11/04郭○峰先生捐贈（709郭○龍家長）</t>
  </si>
  <si>
    <t>106066</t>
  </si>
  <si>
    <t>11/04周○芳女士捐贈（107周○恩家長）</t>
  </si>
  <si>
    <t>106067</t>
  </si>
  <si>
    <t>11/04鍾○梅女士捐贈（107周○恩家長）</t>
  </si>
  <si>
    <t>106068</t>
  </si>
  <si>
    <t>11/04陳○琳女士捐贈（904陳○璇家長）</t>
  </si>
  <si>
    <t>106069</t>
  </si>
  <si>
    <t>11/04朱○珍女士捐贈（810鄭○文家長）</t>
  </si>
  <si>
    <t>106070</t>
  </si>
  <si>
    <t>11/04鄭○海先生捐贈（806鄭○勻家長）</t>
  </si>
  <si>
    <t>106071</t>
  </si>
  <si>
    <t>11/04王○君女士捐贈（704王○皓家長）</t>
  </si>
  <si>
    <t>106072</t>
  </si>
  <si>
    <t>11/04廖○怡女士捐贈（警察)</t>
  </si>
  <si>
    <t>106073</t>
  </si>
  <si>
    <t>11/04鄧○琳女士捐贈（103陳○彤家長）</t>
  </si>
  <si>
    <t>106074</t>
  </si>
  <si>
    <t>11/04翁○豐女士捐贈（705楊○呈家長）</t>
  </si>
  <si>
    <t>106075</t>
  </si>
  <si>
    <t>11/04楊○為先生捐贈（111楊○榕家長）</t>
  </si>
  <si>
    <t>106076</t>
  </si>
  <si>
    <t>11/04陳○齡女士捐贈（103王○安家長）</t>
  </si>
  <si>
    <t>106077</t>
  </si>
  <si>
    <t>11/04陳○鳳女士捐贈（309王○勝家長）</t>
  </si>
  <si>
    <t>106078</t>
  </si>
  <si>
    <t>11/04方○敏女士捐贈（805李○恩家長）</t>
  </si>
  <si>
    <t>106079</t>
  </si>
  <si>
    <t>11/04吳○雅女士捐贈（706蕭○辰家長）</t>
  </si>
  <si>
    <t>106080</t>
  </si>
  <si>
    <t>11/04張○雯女士捐贈（903陳○碩、702陳○廷家長）</t>
  </si>
  <si>
    <t>106081</t>
  </si>
  <si>
    <t>11/04校友李○郎捐贈</t>
  </si>
  <si>
    <t>106082</t>
  </si>
  <si>
    <t>11/04林○霞女士捐贈（103許○萁家長）</t>
  </si>
  <si>
    <t>106083</t>
  </si>
  <si>
    <t>11/04徐○森先生捐贈（709徐○瑩家長）</t>
  </si>
  <si>
    <t>106084</t>
  </si>
  <si>
    <t>11/04盧○嫦女士捐贈（808盧○吟家長）</t>
  </si>
  <si>
    <t>106085</t>
  </si>
  <si>
    <t>11/04孫○菊女士捐贈（110周○軍家長）</t>
  </si>
  <si>
    <t>106086</t>
  </si>
  <si>
    <t>11/04高○芬女士捐贈（704汪○妤家長）</t>
  </si>
  <si>
    <t>106087</t>
  </si>
  <si>
    <t>11/04黃○嶽先生捐贈（708黃○安家長）</t>
  </si>
  <si>
    <t>106088</t>
  </si>
  <si>
    <t>11/04校友王○彥捐贈</t>
  </si>
  <si>
    <t>106089</t>
  </si>
  <si>
    <t>11/04陳○彥先生捐贈（701陳○遠家長）</t>
  </si>
  <si>
    <t>106090</t>
  </si>
  <si>
    <t>106091</t>
  </si>
  <si>
    <t>11/04黃○華女士捐贈（203蔡○豫家長）</t>
  </si>
  <si>
    <t>11/04黃○鼎先生捐贈（701黃○粢家長）</t>
  </si>
  <si>
    <t>106092</t>
  </si>
  <si>
    <t>11/04張○興先生捐贈（306張○銘家長）</t>
  </si>
  <si>
    <t>106093</t>
  </si>
  <si>
    <t>11/04吳○霆先生捐贈（303陳○家長）</t>
  </si>
  <si>
    <t>106094</t>
  </si>
  <si>
    <t>11/04林○伶女士捐贈（707吳○珊家長）</t>
  </si>
  <si>
    <t>106095</t>
  </si>
  <si>
    <t>11/04許○合女士捐贈（206許○霖家長）</t>
  </si>
  <si>
    <t>106096</t>
  </si>
  <si>
    <t>11/04林○代女士捐贈（111施○丞家長）</t>
  </si>
  <si>
    <t>106097</t>
  </si>
  <si>
    <t>11/04陳○明先生捐贈（106陳○翔家長）</t>
  </si>
  <si>
    <t>106098</t>
  </si>
  <si>
    <t>11/04呂○鳳女士捐贈（111李○芊家長）</t>
  </si>
  <si>
    <t>106099</t>
  </si>
  <si>
    <t>11/04宋○人先生捐贈（703宋○妘家長）</t>
  </si>
  <si>
    <t>106100</t>
  </si>
  <si>
    <t>11/04陳○玲女士捐贈（敦化國中會長）</t>
  </si>
  <si>
    <t>106101</t>
  </si>
  <si>
    <t>105班葉家瑜</t>
  </si>
  <si>
    <t>106班黃文億</t>
  </si>
  <si>
    <t>109班全襄娃</t>
  </si>
  <si>
    <t>204班曹芯維</t>
  </si>
  <si>
    <t>211班洪裕智</t>
  </si>
  <si>
    <t>310班陳治翰</t>
  </si>
  <si>
    <t>312班蔡少慈</t>
  </si>
  <si>
    <t>710班黃致皓</t>
  </si>
  <si>
    <t>803班李杏依</t>
  </si>
  <si>
    <t>806班連利凱</t>
  </si>
  <si>
    <t>809班杜詩湘</t>
  </si>
  <si>
    <t>904班賴加軒</t>
  </si>
  <si>
    <r>
      <t>臺北市立成淵高級中學</t>
    </r>
    <r>
      <rPr>
        <sz val="14"/>
        <rFont val="Times New Roman"/>
        <family val="1"/>
      </rPr>
      <t>106</t>
    </r>
    <r>
      <rPr>
        <sz val="14"/>
        <rFont val="標楷體"/>
        <family val="4"/>
      </rPr>
      <t>學年度家長委員會現金備查簿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指定捐款</t>
    </r>
    <r>
      <rPr>
        <sz val="14"/>
        <rFont val="Times New Roman"/>
        <family val="1"/>
      </rPr>
      <t>)</t>
    </r>
  </si>
  <si>
    <t>106052</t>
  </si>
  <si>
    <r>
      <t>106</t>
    </r>
    <r>
      <rPr>
        <sz val="10"/>
        <rFont val="標楷體"/>
        <family val="4"/>
      </rPr>
      <t>學年</t>
    </r>
  </si>
  <si>
    <t>106050</t>
  </si>
  <si>
    <t>12/01廖○娟女士匯款捐贈（210楊○安家長）</t>
  </si>
  <si>
    <t>12/04陳○榮先生匯款捐贈（906陳○宏家長）</t>
  </si>
  <si>
    <t>收入科目及摘要</t>
  </si>
  <si>
    <t>小計</t>
  </si>
  <si>
    <t>合計</t>
  </si>
  <si>
    <t>總計</t>
  </si>
  <si>
    <t>支出科目及摘要</t>
  </si>
  <si>
    <t>家長委員暨家長捐款(師生活動)</t>
  </si>
  <si>
    <t>家長委員暨家長捐款(指定捐款田徑隊)</t>
  </si>
  <si>
    <t>冷氣維護費</t>
  </si>
  <si>
    <t>105學年學測祈福費用及考生點心費用</t>
  </si>
  <si>
    <t>圖書館</t>
  </si>
  <si>
    <t>創發處</t>
  </si>
  <si>
    <t>專款專用</t>
  </si>
  <si>
    <r>
      <t>本期結存</t>
    </r>
  </si>
  <si>
    <r>
      <t>家長會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納</t>
    </r>
  </si>
  <si>
    <t>家長會長</t>
  </si>
  <si>
    <t>10/31林○蓁女士匯款捐贈（309陳○家長）匯款</t>
  </si>
  <si>
    <t>上期結轉
(含冷氣維護費保留230,298)</t>
  </si>
  <si>
    <t>106學年</t>
  </si>
  <si>
    <t>國中部冷氣更換變賣舊冷氣(信維環保工程)</t>
  </si>
  <si>
    <t>106103</t>
  </si>
  <si>
    <r>
      <t>臺北市立成淵高級中學</t>
    </r>
    <r>
      <rPr>
        <sz val="14"/>
        <rFont val="Times New Roman"/>
        <family val="1"/>
      </rPr>
      <t>106</t>
    </r>
    <r>
      <rPr>
        <sz val="14"/>
        <rFont val="標楷體"/>
        <family val="4"/>
      </rPr>
      <t>學年度家長委員會現金備查簿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冷氣更換變賣</t>
    </r>
    <r>
      <rPr>
        <sz val="14"/>
        <rFont val="Times New Roman"/>
        <family val="1"/>
      </rPr>
      <t>)</t>
    </r>
  </si>
  <si>
    <t>家長委員暨家長捐款106-1</t>
  </si>
  <si>
    <t>夥伴學校捐款106-1</t>
  </si>
  <si>
    <t>北門扶輪社捐款106-1</t>
  </si>
  <si>
    <t>106學年高三國九學習小組競賽獎學金</t>
  </si>
  <si>
    <t>106學年高三國九模考成績優異獎學金</t>
  </si>
  <si>
    <t>107學年度學測考生服務隊費用</t>
  </si>
  <si>
    <t>支援教師及學生參與107年度全國數學能力競賽參賽費用</t>
  </si>
  <si>
    <t>補高三衝刺班教師督導費用(黎安惠、吳素秋各一節)</t>
  </si>
  <si>
    <t>韓國青少年田徑交流歡送會飲品等</t>
  </si>
  <si>
    <t>校長及學務主任探視運動代表隊參賽往返高鐵費用（手球）</t>
  </si>
  <si>
    <t>體育班訪視招待委員點心及飲品費用</t>
  </si>
  <si>
    <t>校安中心有線電視費</t>
  </si>
  <si>
    <t>春節值班餐點及慰勞金</t>
  </si>
  <si>
    <t>支援各項活動雜支</t>
  </si>
  <si>
    <t>導護志工值勤背心工具等費用</t>
  </si>
  <si>
    <t>高310冷氣移機及保養費用</t>
  </si>
  <si>
    <t>107學年高二校外教學外聘評審委員費用</t>
  </si>
  <si>
    <t>106學年度第2學期學校日教職員工誤餐費用</t>
  </si>
  <si>
    <t>支援各處室活動及各項雜支</t>
  </si>
  <si>
    <t>高中職博覽會誤餐等相關支出費用</t>
  </si>
  <si>
    <t>親職講座工作人員餐費</t>
  </si>
  <si>
    <t>學習策略講座講師鐘點費</t>
  </si>
  <si>
    <t>招待日本有德高校交流等相關支出費用</t>
  </si>
  <si>
    <t>德國姐妹校交流等相關支出費用</t>
  </si>
  <si>
    <t>招待退休人員校慶活動點心水果費用</t>
  </si>
  <si>
    <t>北門扶輪社捐助清寒獎助學金</t>
  </si>
  <si>
    <t>繳納高中家長聯合會年費</t>
  </si>
  <si>
    <t>期初志工隊大會行政人員工作便當費用</t>
  </si>
  <si>
    <t>志工隊期初大會餐盒費用</t>
  </si>
  <si>
    <t>教師節致贈全校教職員工禮物費用</t>
  </si>
  <si>
    <t>致贈校慶貴賓禮物費用</t>
  </si>
  <si>
    <t>校內同仁結婚、生子賀儀</t>
  </si>
  <si>
    <t>夥伴學校校慶、畢典賀儀</t>
  </si>
  <si>
    <t>召開106學年度家長代表大會餐盒費用</t>
  </si>
  <si>
    <t>家長委員會議工作人員誤餐費及委員水果費用</t>
  </si>
  <si>
    <t>致贈106學年第1學期績優導師禮物費用</t>
  </si>
  <si>
    <t>其它各項雜支</t>
  </si>
  <si>
    <t>北門扶輪社6月獎助學金</t>
  </si>
  <si>
    <t>106(2)學年</t>
  </si>
  <si>
    <t>大同區清潔隊協助清掃及清運畸零地垃圾及落葉</t>
  </si>
  <si>
    <t>拍賣舊冷氣</t>
  </si>
  <si>
    <t>106年下半年利息收入</t>
  </si>
  <si>
    <t>106-1期學生家長會費轉入</t>
  </si>
  <si>
    <t>招待特殊優良教師訪談貴賓</t>
  </si>
  <si>
    <t>北門扶輪社4月獎助學金</t>
  </si>
  <si>
    <t>國中教育會招待來訪貴賓水果費用</t>
  </si>
  <si>
    <t>督學視導招待用咖啡</t>
  </si>
  <si>
    <t>北門扶輪社5月獎助學金</t>
  </si>
  <si>
    <t>910學生黃○恩(家長蔡○伶)捐款</t>
  </si>
  <si>
    <t>106年上半年利息收入</t>
  </si>
  <si>
    <t>106學年度第2學期家長會費</t>
  </si>
  <si>
    <t>教室汰換3台冷氣機用-安裝架</t>
  </si>
  <si>
    <t>高一實彈射擊帶隊老師礦泉水費用</t>
  </si>
  <si>
    <t>射擊活動帶隊老師、教官保險費用</t>
  </si>
  <si>
    <t>督學水資源訪視誤餐</t>
  </si>
  <si>
    <t>107年國中教育會考祈福禮品費用</t>
  </si>
  <si>
    <t>科展送件往返計程車資</t>
  </si>
  <si>
    <t>107學年度高中部指考第1次模擬考成績優異獎學金</t>
  </si>
  <si>
    <t>青少年培訓比賽停車費</t>
  </si>
  <si>
    <t>106學年度國九模考第4次成績優異獎金</t>
  </si>
  <si>
    <t>106學年度國九學習小組競賽獎金</t>
  </si>
  <si>
    <t>107年國中教育會考慰問金及雜支便當</t>
  </si>
  <si>
    <t>107學年度高中部指考第2次模擬考成績優異獎學金</t>
  </si>
  <si>
    <t>107年國中教育會考點心</t>
  </si>
  <si>
    <t>臺北科展得獎學生獎勵誤餐費</t>
  </si>
  <si>
    <t>106學年度畢業典禮家長會長獎獎品</t>
  </si>
  <si>
    <t>107學年度第一次正式教師甄選誤餐費</t>
  </si>
  <si>
    <t>107學年度指考陪考慰勞金</t>
  </si>
  <si>
    <t>107年6月高三衝刺班鐘點費</t>
  </si>
  <si>
    <t>107年輔導課慰勞老師點心</t>
  </si>
  <si>
    <t>107年7-8月高二升 高三第七節暑輔費</t>
  </si>
  <si>
    <t xml:space="preserve">107年度補助教師國際教育參訪生活費 </t>
  </si>
  <si>
    <t>107年度圖書館圖書盤點工讀生費用</t>
  </si>
  <si>
    <t>高一選學程說明會工作人員誤餐費</t>
  </si>
  <si>
    <t>注入活水親職講座工作人員晚餐(5/11)</t>
  </si>
  <si>
    <t>志工隊期末大會點心及礦泉水(5/25)</t>
  </si>
  <si>
    <t>106學年環境教育隨隊教師餐費及保險費</t>
  </si>
  <si>
    <t>偏鄉服務保險費</t>
  </si>
  <si>
    <t>前瞻輔導實施計畫諮詢訪視委員餐點(5/21)</t>
  </si>
  <si>
    <t>國九教育旅行外聘委員評審費用</t>
  </si>
  <si>
    <t>環境打掃用垃圾夾</t>
  </si>
  <si>
    <t>體育節慰勞體育老師蛋糕</t>
  </si>
  <si>
    <t>慰問教師</t>
  </si>
  <si>
    <t>招待東莞市教育參訪交流貴賓飲品費用</t>
  </si>
  <si>
    <t>106106</t>
  </si>
  <si>
    <t>家長會</t>
  </si>
  <si>
    <t>910學生黃○恩(家長蔡○伶)捐款</t>
  </si>
  <si>
    <t>105班葉家瑜</t>
  </si>
  <si>
    <t>106班黃文億</t>
  </si>
  <si>
    <t>109班全襄娃</t>
  </si>
  <si>
    <t>204班曹芯維</t>
  </si>
  <si>
    <t>211班洪裕智</t>
  </si>
  <si>
    <t>310班陳治翰</t>
  </si>
  <si>
    <t>312班蔡少慈</t>
  </si>
  <si>
    <t>710班黃致皓</t>
  </si>
  <si>
    <t>803班李杏依</t>
  </si>
  <si>
    <t>806班連利凱</t>
  </si>
  <si>
    <t>809班杜詩湘</t>
  </si>
  <si>
    <t>904班賴加軒</t>
  </si>
  <si>
    <t>107.9.19製表</t>
  </si>
  <si>
    <t>107學年度教師謝師禮</t>
  </si>
  <si>
    <t>出席師鐸獎頒獎誤餐費</t>
  </si>
  <si>
    <t>3/18許○鈴會長捐贈(師生活動費用)</t>
  </si>
  <si>
    <t>3/18李榮譽會長○蘭捐贈(師生活動費用)</t>
  </si>
  <si>
    <t>臺北市立成淵高級中學106學年度家長委員會捐款備查簿</t>
  </si>
  <si>
    <r>
      <t>臺北市立成淵高級中學</t>
    </r>
    <r>
      <rPr>
        <b/>
        <sz val="14"/>
        <rFont val="Times New Roman"/>
        <family val="1"/>
      </rPr>
      <t>106</t>
    </r>
    <r>
      <rPr>
        <b/>
        <sz val="14"/>
        <rFont val="標楷體"/>
        <family val="4"/>
      </rPr>
      <t>學年度家長委員會收支結算表</t>
    </r>
    <r>
      <rPr>
        <b/>
        <sz val="14"/>
        <rFont val="Times New Roman"/>
        <family val="1"/>
      </rPr>
      <t xml:space="preserve">               </t>
    </r>
    <r>
      <rPr>
        <b/>
        <sz val="14"/>
        <rFont val="標楷體"/>
        <family val="4"/>
      </rPr>
      <t xml:space="preserve">                     106年9月15日至</t>
    </r>
    <r>
      <rPr>
        <b/>
        <sz val="14"/>
        <rFont val="Times New Roman"/>
        <family val="1"/>
      </rPr>
      <t xml:space="preserve"> 107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9</t>
    </r>
    <r>
      <rPr>
        <b/>
        <sz val="14"/>
        <rFont val="標楷體"/>
        <family val="4"/>
      </rPr>
      <t>月</t>
    </r>
    <r>
      <rPr>
        <b/>
        <sz val="14"/>
        <rFont val="Times New Roman"/>
        <family val="1"/>
      </rPr>
      <t>19</t>
    </r>
    <r>
      <rPr>
        <b/>
        <sz val="14"/>
        <rFont val="標楷體"/>
        <family val="4"/>
      </rPr>
      <t>日</t>
    </r>
  </si>
  <si>
    <t>高中指考、國中會考及學測拔尖獎學金</t>
  </si>
  <si>
    <t>補助鍾教練文康活動、環境教育帶隊師長保險等費用</t>
  </si>
  <si>
    <t>新生健康檢查志工及醫護人員及學生疫苗接種工作人員誤餐費</t>
  </si>
  <si>
    <t>校長與主任至豐原田徑隊参加全中運加油</t>
  </si>
  <si>
    <t>交通安全導護志工人員保險費用(106)</t>
  </si>
  <si>
    <t>學生交通服務隊保險費用(106)</t>
  </si>
  <si>
    <t>交通值勤保險費(107)</t>
  </si>
  <si>
    <t>畢業典禮停車費</t>
  </si>
  <si>
    <t>探病何建築師</t>
  </si>
  <si>
    <t>勉勵語文競賽表現優異師生餐點</t>
  </si>
  <si>
    <t>教評會開會用餐點</t>
  </si>
  <si>
    <t>致贈退休教師花束</t>
  </si>
  <si>
    <t>贈送社區禮物</t>
  </si>
  <si>
    <t>致贈梁主任榮調</t>
  </si>
  <si>
    <t>明德國中校長交接典禮盆栽</t>
  </si>
  <si>
    <t>家長會會長榮退獎牌</t>
  </si>
  <si>
    <t>慰勞科展表現優異師生餐點</t>
  </si>
  <si>
    <t>7年級黃○皓</t>
  </si>
  <si>
    <t>8年級李○依</t>
  </si>
  <si>
    <t>8年級連○凱</t>
  </si>
  <si>
    <t>8年級杜○湘</t>
  </si>
  <si>
    <t>9年級賴○軒</t>
  </si>
  <si>
    <t>1年級葉○瑜</t>
  </si>
  <si>
    <t>1年級黃○億</t>
  </si>
  <si>
    <t>1年級全○娃</t>
  </si>
  <si>
    <t>2年級曹○維</t>
  </si>
  <si>
    <t>2年級洪○智</t>
  </si>
  <si>
    <t>3年級陳○翰</t>
  </si>
  <si>
    <t>3年級蔡○慈</t>
  </si>
  <si>
    <t>高一新生陳生學生平安保險</t>
  </si>
  <si>
    <t>3/18李○蘭榮譽會長捐贈(師生活動費用)</t>
  </si>
  <si>
    <t>106學年度班級冷氣專款收支結算表</t>
  </si>
  <si>
    <t>弔唁同仁家屬花籃費用105-1</t>
  </si>
  <si>
    <t>慰問翁師受傷補品</t>
  </si>
  <si>
    <t>慰問林師水果禮盒費用</t>
  </si>
  <si>
    <t>新設電梯加裝金剛砂識別方塊及刷卡設定費用</t>
  </si>
  <si>
    <t>慰問三重氣爆事件108班徐生</t>
  </si>
  <si>
    <t>慰問來校維修受傷廠商黃先生</t>
  </si>
  <si>
    <t>楊員榮退歡送退休</t>
  </si>
  <si>
    <t>慰勞績優導師禮品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</si>
</sst>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"/>
    <numFmt numFmtId="182" formatCode="m&quot;月&quot;d&quot;日&quot;"/>
    <numFmt numFmtId="183" formatCode="0.00_);[Red]\(0.00\)"/>
    <numFmt numFmtId="184" formatCode="&quot;$&quot;#,##0"/>
    <numFmt numFmtId="185" formatCode="#,##0_ "/>
    <numFmt numFmtId="186" formatCode="#,##0_);\(#,##0\)"/>
    <numFmt numFmtId="187" formatCode="_-* #,##0.000_-;\-* #,##0.000_-;_-* &quot;-&quot;??_-;_-@_-"/>
    <numFmt numFmtId="188" formatCode="_-* #,##0.0000_-;\-* #,##0.0000_-;_-* &quot;-&quot;??_-;_-@_-"/>
  </numFmts>
  <fonts count="79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4"/>
      <name val="Times New Roman"/>
      <family val="1"/>
    </font>
    <font>
      <sz val="9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2"/>
      <name val="Times New Roman"/>
      <family val="1"/>
    </font>
    <font>
      <sz val="20"/>
      <name val="標楷體"/>
      <family val="4"/>
    </font>
    <font>
      <sz val="9"/>
      <name val="Times New Roman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b/>
      <sz val="12"/>
      <name val="標楷體"/>
      <family val="4"/>
    </font>
    <font>
      <b/>
      <sz val="11"/>
      <name val="標楷體"/>
      <family val="4"/>
    </font>
    <font>
      <sz val="11"/>
      <name val="標楷體"/>
      <family val="4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12"/>
      <color indexed="10"/>
      <name val="標楷體"/>
      <family val="4"/>
    </font>
    <font>
      <sz val="12"/>
      <color indexed="60"/>
      <name val="標楷體"/>
      <family val="4"/>
    </font>
    <font>
      <sz val="12"/>
      <color indexed="6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標楷體"/>
      <family val="4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1"/>
      <color indexed="10"/>
      <name val="Times New Roman"/>
      <family val="1"/>
    </font>
    <font>
      <sz val="8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12"/>
      <color rgb="FFFF0000"/>
      <name val="標楷體"/>
      <family val="4"/>
    </font>
    <font>
      <sz val="12"/>
      <color rgb="FFC00000"/>
      <name val="標楷體"/>
      <family val="4"/>
    </font>
    <font>
      <sz val="12"/>
      <color rgb="FFC0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標楷體"/>
      <family val="4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1"/>
      <color rgb="FFFF0000"/>
      <name val="Times New Roman"/>
      <family val="1"/>
    </font>
    <font>
      <sz val="8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medium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0" borderId="1" applyNumberFormat="0" applyFill="0" applyAlignment="0" applyProtection="0"/>
    <xf numFmtId="0" fontId="55" fillId="21" borderId="0" applyNumberFormat="0" applyBorder="0" applyAlignment="0" applyProtection="0"/>
    <xf numFmtId="9" fontId="0" fillId="0" borderId="0" applyFont="0" applyFill="0" applyBorder="0" applyAlignment="0" applyProtection="0"/>
    <xf numFmtId="0" fontId="5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177" fontId="5" fillId="0" borderId="0" xfId="34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7" fontId="5" fillId="0" borderId="0" xfId="34" applyNumberFormat="1" applyFont="1" applyAlignment="1">
      <alignment shrinkToFit="1"/>
    </xf>
    <xf numFmtId="57" fontId="5" fillId="0" borderId="0" xfId="34" applyNumberFormat="1" applyFont="1" applyAlignment="1">
      <alignment horizontal="center"/>
    </xf>
    <xf numFmtId="0" fontId="5" fillId="0" borderId="10" xfId="0" applyFont="1" applyBorder="1" applyAlignment="1">
      <alignment/>
    </xf>
    <xf numFmtId="177" fontId="5" fillId="0" borderId="11" xfId="34" applyNumberFormat="1" applyFont="1" applyBorder="1" applyAlignment="1">
      <alignment horizontal="center" shrinkToFit="1"/>
    </xf>
    <xf numFmtId="177" fontId="5" fillId="0" borderId="10" xfId="34" applyNumberFormat="1" applyFont="1" applyBorder="1" applyAlignment="1">
      <alignment horizontal="center"/>
    </xf>
    <xf numFmtId="177" fontId="5" fillId="0" borderId="12" xfId="34" applyNumberFormat="1" applyFont="1" applyBorder="1" applyAlignment="1">
      <alignment horizontal="center"/>
    </xf>
    <xf numFmtId="49" fontId="5" fillId="0" borderId="13" xfId="0" applyNumberFormat="1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Fill="1" applyAlignment="1">
      <alignment/>
    </xf>
    <xf numFmtId="177" fontId="68" fillId="0" borderId="13" xfId="34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/>
    </xf>
    <xf numFmtId="177" fontId="9" fillId="0" borderId="0" xfId="34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57" fontId="9" fillId="0" borderId="0" xfId="34" applyNumberFormat="1" applyFont="1" applyAlignment="1">
      <alignment horizontal="center"/>
    </xf>
    <xf numFmtId="0" fontId="9" fillId="0" borderId="0" xfId="0" applyFont="1" applyFill="1" applyAlignment="1">
      <alignment/>
    </xf>
    <xf numFmtId="0" fontId="9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/>
    </xf>
    <xf numFmtId="0" fontId="9" fillId="0" borderId="0" xfId="0" applyFont="1" applyAlignment="1">
      <alignment shrinkToFit="1"/>
    </xf>
    <xf numFmtId="0" fontId="9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77" fontId="5" fillId="0" borderId="13" xfId="34" applyNumberFormat="1" applyFont="1" applyFill="1" applyBorder="1" applyAlignment="1">
      <alignment shrinkToFit="1"/>
    </xf>
    <xf numFmtId="0" fontId="5" fillId="0" borderId="13" xfId="0" applyFont="1" applyFill="1" applyBorder="1" applyAlignment="1">
      <alignment horizontal="center"/>
    </xf>
    <xf numFmtId="0" fontId="68" fillId="0" borderId="13" xfId="0" applyFont="1" applyFill="1" applyBorder="1" applyAlignment="1">
      <alignment horizontal="center"/>
    </xf>
    <xf numFmtId="49" fontId="68" fillId="0" borderId="13" xfId="0" applyNumberFormat="1" applyFont="1" applyFill="1" applyBorder="1" applyAlignment="1">
      <alignment/>
    </xf>
    <xf numFmtId="49" fontId="68" fillId="0" borderId="13" xfId="0" applyNumberFormat="1" applyFont="1" applyFill="1" applyBorder="1" applyAlignment="1">
      <alignment horizontal="center"/>
    </xf>
    <xf numFmtId="177" fontId="68" fillId="0" borderId="13" xfId="34" applyNumberFormat="1" applyFont="1" applyFill="1" applyBorder="1" applyAlignment="1">
      <alignment shrinkToFit="1"/>
    </xf>
    <xf numFmtId="0" fontId="68" fillId="0" borderId="13" xfId="0" applyFont="1" applyFill="1" applyBorder="1" applyAlignment="1">
      <alignment shrinkToFit="1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177" fontId="5" fillId="0" borderId="13" xfId="34" applyNumberFormat="1" applyFont="1" applyBorder="1" applyAlignment="1">
      <alignment/>
    </xf>
    <xf numFmtId="0" fontId="68" fillId="0" borderId="13" xfId="0" applyFont="1" applyBorder="1" applyAlignment="1">
      <alignment/>
    </xf>
    <xf numFmtId="177" fontId="5" fillId="0" borderId="13" xfId="34" applyNumberFormat="1" applyFont="1" applyBorder="1" applyAlignment="1">
      <alignment horizontal="center" shrinkToFit="1"/>
    </xf>
    <xf numFmtId="0" fontId="9" fillId="0" borderId="0" xfId="0" applyFont="1" applyAlignment="1">
      <alignment horizontal="center" vertical="center"/>
    </xf>
    <xf numFmtId="177" fontId="9" fillId="0" borderId="0" xfId="34" applyNumberFormat="1" applyFont="1" applyAlignment="1">
      <alignment horizontal="right" shrinkToFit="1"/>
    </xf>
    <xf numFmtId="185" fontId="10" fillId="0" borderId="13" xfId="0" applyNumberFormat="1" applyFont="1" applyBorder="1" applyAlignment="1">
      <alignment vertical="center"/>
    </xf>
    <xf numFmtId="185" fontId="10" fillId="0" borderId="13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0" borderId="13" xfId="0" applyFont="1" applyFill="1" applyBorder="1" applyAlignment="1">
      <alignment horizontal="left" shrinkToFi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shrinkToFit="1"/>
    </xf>
    <xf numFmtId="49" fontId="68" fillId="0" borderId="13" xfId="0" applyNumberFormat="1" applyFont="1" applyFill="1" applyBorder="1" applyAlignment="1">
      <alignment shrinkToFit="1"/>
    </xf>
    <xf numFmtId="49" fontId="9" fillId="0" borderId="13" xfId="0" applyNumberFormat="1" applyFont="1" applyFill="1" applyBorder="1" applyAlignment="1">
      <alignment shrinkToFit="1"/>
    </xf>
    <xf numFmtId="177" fontId="9" fillId="0" borderId="13" xfId="34" applyNumberFormat="1" applyFont="1" applyFill="1" applyBorder="1" applyAlignment="1">
      <alignment shrinkToFit="1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shrinkToFit="1"/>
    </xf>
    <xf numFmtId="0" fontId="5" fillId="0" borderId="0" xfId="0" applyFont="1" applyAlignment="1">
      <alignment horizontal="left"/>
    </xf>
    <xf numFmtId="49" fontId="69" fillId="0" borderId="13" xfId="0" applyNumberFormat="1" applyFont="1" applyFill="1" applyBorder="1" applyAlignment="1">
      <alignment shrinkToFit="1"/>
    </xf>
    <xf numFmtId="49" fontId="69" fillId="0" borderId="13" xfId="0" applyNumberFormat="1" applyFont="1" applyFill="1" applyBorder="1" applyAlignment="1">
      <alignment/>
    </xf>
    <xf numFmtId="177" fontId="68" fillId="0" borderId="13" xfId="34" applyNumberFormat="1" applyFont="1" applyFill="1" applyBorder="1" applyAlignment="1">
      <alignment horizontal="right" shrinkToFit="1"/>
    </xf>
    <xf numFmtId="0" fontId="68" fillId="0" borderId="13" xfId="0" applyFont="1" applyFill="1" applyBorder="1" applyAlignment="1">
      <alignment horizontal="left" shrinkToFit="1"/>
    </xf>
    <xf numFmtId="0" fontId="5" fillId="0" borderId="13" xfId="0" applyFont="1" applyBorder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shrinkToFit="1"/>
    </xf>
    <xf numFmtId="0" fontId="9" fillId="0" borderId="13" xfId="0" applyFont="1" applyBorder="1" applyAlignment="1">
      <alignment shrinkToFit="1"/>
    </xf>
    <xf numFmtId="0" fontId="9" fillId="0" borderId="13" xfId="0" applyFont="1" applyBorder="1" applyAlignment="1">
      <alignment/>
    </xf>
    <xf numFmtId="177" fontId="69" fillId="0" borderId="13" xfId="34" applyNumberFormat="1" applyFont="1" applyFill="1" applyBorder="1" applyAlignment="1">
      <alignment/>
    </xf>
    <xf numFmtId="177" fontId="69" fillId="0" borderId="16" xfId="34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77" fontId="9" fillId="0" borderId="14" xfId="34" applyNumberFormat="1" applyFont="1" applyBorder="1" applyAlignment="1">
      <alignment horizontal="center" shrinkToFit="1"/>
    </xf>
    <xf numFmtId="177" fontId="9" fillId="0" borderId="14" xfId="34" applyNumberFormat="1" applyFont="1" applyBorder="1" applyAlignment="1">
      <alignment horizontal="center"/>
    </xf>
    <xf numFmtId="0" fontId="69" fillId="0" borderId="13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shrinkToFit="1"/>
    </xf>
    <xf numFmtId="0" fontId="69" fillId="0" borderId="13" xfId="0" applyFont="1" applyBorder="1" applyAlignment="1">
      <alignment shrinkToFit="1"/>
    </xf>
    <xf numFmtId="177" fontId="9" fillId="0" borderId="15" xfId="34" applyNumberFormat="1" applyFont="1" applyBorder="1" applyAlignment="1">
      <alignment horizontal="center"/>
    </xf>
    <xf numFmtId="49" fontId="70" fillId="0" borderId="13" xfId="0" applyNumberFormat="1" applyFont="1" applyFill="1" applyBorder="1" applyAlignment="1">
      <alignment shrinkToFit="1"/>
    </xf>
    <xf numFmtId="49" fontId="70" fillId="0" borderId="13" xfId="0" applyNumberFormat="1" applyFont="1" applyFill="1" applyBorder="1" applyAlignment="1">
      <alignment/>
    </xf>
    <xf numFmtId="49" fontId="71" fillId="0" borderId="13" xfId="0" applyNumberFormat="1" applyFont="1" applyFill="1" applyBorder="1" applyAlignment="1">
      <alignment horizontal="center"/>
    </xf>
    <xf numFmtId="177" fontId="70" fillId="0" borderId="13" xfId="34" applyNumberFormat="1" applyFont="1" applyFill="1" applyBorder="1" applyAlignment="1">
      <alignment/>
    </xf>
    <xf numFmtId="49" fontId="72" fillId="0" borderId="13" xfId="0" applyNumberFormat="1" applyFont="1" applyFill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3" xfId="0" applyFont="1" applyBorder="1" applyAlignment="1">
      <alignment/>
    </xf>
    <xf numFmtId="49" fontId="72" fillId="0" borderId="13" xfId="0" applyNumberFormat="1" applyFont="1" applyFill="1" applyBorder="1" applyAlignment="1">
      <alignment shrinkToFit="1"/>
    </xf>
    <xf numFmtId="49" fontId="5" fillId="0" borderId="18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 horizontal="center"/>
    </xf>
    <xf numFmtId="177" fontId="5" fillId="0" borderId="18" xfId="34" applyNumberFormat="1" applyFont="1" applyFill="1" applyBorder="1" applyAlignment="1">
      <alignment shrinkToFit="1"/>
    </xf>
    <xf numFmtId="177" fontId="5" fillId="0" borderId="18" xfId="34" applyNumberFormat="1" applyFont="1" applyFill="1" applyBorder="1" applyAlignment="1">
      <alignment/>
    </xf>
    <xf numFmtId="177" fontId="5" fillId="0" borderId="19" xfId="34" applyNumberFormat="1" applyFont="1" applyBorder="1" applyAlignment="1">
      <alignment/>
    </xf>
    <xf numFmtId="0" fontId="68" fillId="0" borderId="13" xfId="0" applyFont="1" applyFill="1" applyBorder="1" applyAlignment="1">
      <alignment horizontal="center" shrinkToFit="1"/>
    </xf>
    <xf numFmtId="185" fontId="5" fillId="0" borderId="0" xfId="0" applyNumberFormat="1" applyFont="1" applyFill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85" fontId="10" fillId="0" borderId="16" xfId="0" applyNumberFormat="1" applyFont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shrinkToFit="1"/>
    </xf>
    <xf numFmtId="49" fontId="6" fillId="0" borderId="18" xfId="0" applyNumberFormat="1" applyFont="1" applyFill="1" applyBorder="1" applyAlignment="1">
      <alignment shrinkToFit="1"/>
    </xf>
    <xf numFmtId="0" fontId="9" fillId="33" borderId="13" xfId="0" applyFont="1" applyFill="1" applyBorder="1" applyAlignment="1">
      <alignment/>
    </xf>
    <xf numFmtId="177" fontId="5" fillId="0" borderId="13" xfId="34" applyNumberFormat="1" applyFont="1" applyFill="1" applyBorder="1" applyAlignment="1">
      <alignment horizontal="right" shrinkToFit="1"/>
    </xf>
    <xf numFmtId="177" fontId="68" fillId="0" borderId="13" xfId="34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shrinkToFit="1"/>
    </xf>
    <xf numFmtId="177" fontId="5" fillId="0" borderId="0" xfId="0" applyNumberFormat="1" applyFont="1" applyFill="1" applyAlignment="1">
      <alignment/>
    </xf>
    <xf numFmtId="177" fontId="68" fillId="0" borderId="13" xfId="34" applyNumberFormat="1" applyFont="1" applyBorder="1" applyAlignment="1">
      <alignment shrinkToFit="1"/>
    </xf>
    <xf numFmtId="49" fontId="69" fillId="0" borderId="18" xfId="0" applyNumberFormat="1" applyFont="1" applyFill="1" applyBorder="1" applyAlignment="1">
      <alignment shrinkToFit="1"/>
    </xf>
    <xf numFmtId="49" fontId="69" fillId="0" borderId="13" xfId="0" applyNumberFormat="1" applyFont="1" applyFill="1" applyBorder="1" applyAlignment="1">
      <alignment vertical="center" shrinkToFit="1"/>
    </xf>
    <xf numFmtId="0" fontId="68" fillId="0" borderId="13" xfId="0" applyFont="1" applyBorder="1" applyAlignment="1">
      <alignment horizontal="left"/>
    </xf>
    <xf numFmtId="177" fontId="68" fillId="0" borderId="13" xfId="34" applyNumberFormat="1" applyFont="1" applyBorder="1" applyAlignment="1">
      <alignment horizontal="left" shrinkToFit="1"/>
    </xf>
    <xf numFmtId="177" fontId="68" fillId="0" borderId="13" xfId="34" applyNumberFormat="1" applyFont="1" applyBorder="1" applyAlignment="1">
      <alignment horizontal="center" shrinkToFit="1"/>
    </xf>
    <xf numFmtId="177" fontId="68" fillId="0" borderId="13" xfId="34" applyNumberFormat="1" applyFont="1" applyBorder="1" applyAlignment="1">
      <alignment/>
    </xf>
    <xf numFmtId="0" fontId="5" fillId="0" borderId="17" xfId="0" applyFont="1" applyBorder="1" applyAlignment="1">
      <alignment/>
    </xf>
    <xf numFmtId="177" fontId="5" fillId="0" borderId="13" xfId="34" applyNumberFormat="1" applyFont="1" applyBorder="1" applyAlignment="1">
      <alignment horizontal="center"/>
    </xf>
    <xf numFmtId="177" fontId="5" fillId="0" borderId="16" xfId="34" applyNumberFormat="1" applyFont="1" applyBorder="1" applyAlignment="1">
      <alignment horizontal="center"/>
    </xf>
    <xf numFmtId="0" fontId="5" fillId="0" borderId="13" xfId="0" applyFont="1" applyBorder="1" applyAlignment="1">
      <alignment horizontal="left" shrinkToFit="1"/>
    </xf>
    <xf numFmtId="177" fontId="9" fillId="0" borderId="13" xfId="34" applyNumberFormat="1" applyFont="1" applyBorder="1" applyAlignment="1">
      <alignment horizontal="center" shrinkToFit="1"/>
    </xf>
    <xf numFmtId="177" fontId="9" fillId="0" borderId="13" xfId="34" applyNumberFormat="1" applyFont="1" applyBorder="1" applyAlignment="1">
      <alignment horizontal="center"/>
    </xf>
    <xf numFmtId="177" fontId="9" fillId="0" borderId="16" xfId="34" applyNumberFormat="1" applyFont="1" applyBorder="1" applyAlignment="1">
      <alignment horizontal="center"/>
    </xf>
    <xf numFmtId="0" fontId="9" fillId="0" borderId="17" xfId="0" applyFont="1" applyBorder="1" applyAlignment="1">
      <alignment/>
    </xf>
    <xf numFmtId="177" fontId="9" fillId="0" borderId="13" xfId="34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 horizontal="left" shrinkToFit="1"/>
    </xf>
    <xf numFmtId="49" fontId="11" fillId="0" borderId="13" xfId="0" applyNumberFormat="1" applyFont="1" applyFill="1" applyBorder="1" applyAlignment="1">
      <alignment horizontal="center"/>
    </xf>
    <xf numFmtId="0" fontId="69" fillId="0" borderId="17" xfId="0" applyFont="1" applyFill="1" applyBorder="1" applyAlignment="1">
      <alignment/>
    </xf>
    <xf numFmtId="0" fontId="69" fillId="0" borderId="13" xfId="0" applyFont="1" applyFill="1" applyBorder="1" applyAlignment="1">
      <alignment/>
    </xf>
    <xf numFmtId="0" fontId="69" fillId="0" borderId="13" xfId="0" applyFont="1" applyFill="1" applyBorder="1" applyAlignment="1">
      <alignment horizontal="center"/>
    </xf>
    <xf numFmtId="49" fontId="69" fillId="0" borderId="13" xfId="0" applyNumberFormat="1" applyFont="1" applyFill="1" applyBorder="1" applyAlignment="1">
      <alignment horizontal="left" shrinkToFit="1"/>
    </xf>
    <xf numFmtId="49" fontId="73" fillId="0" borderId="13" xfId="0" applyNumberFormat="1" applyFont="1" applyFill="1" applyBorder="1" applyAlignment="1">
      <alignment horizontal="center"/>
    </xf>
    <xf numFmtId="177" fontId="69" fillId="0" borderId="13" xfId="34" applyNumberFormat="1" applyFont="1" applyFill="1" applyBorder="1" applyAlignment="1">
      <alignment shrinkToFit="1"/>
    </xf>
    <xf numFmtId="49" fontId="69" fillId="0" borderId="13" xfId="0" applyNumberFormat="1" applyFont="1" applyFill="1" applyBorder="1" applyAlignment="1">
      <alignment horizontal="center"/>
    </xf>
    <xf numFmtId="177" fontId="9" fillId="0" borderId="16" xfId="34" applyNumberFormat="1" applyFont="1" applyFill="1" applyBorder="1" applyAlignment="1">
      <alignment/>
    </xf>
    <xf numFmtId="0" fontId="69" fillId="0" borderId="21" xfId="0" applyFont="1" applyFill="1" applyBorder="1" applyAlignment="1">
      <alignment/>
    </xf>
    <xf numFmtId="0" fontId="69" fillId="0" borderId="18" xfId="0" applyFont="1" applyFill="1" applyBorder="1" applyAlignment="1">
      <alignment/>
    </xf>
    <xf numFmtId="0" fontId="69" fillId="0" borderId="18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shrinkToFit="1"/>
    </xf>
    <xf numFmtId="49" fontId="69" fillId="0" borderId="18" xfId="0" applyNumberFormat="1" applyFont="1" applyFill="1" applyBorder="1" applyAlignment="1">
      <alignment horizontal="left" shrinkToFit="1"/>
    </xf>
    <xf numFmtId="49" fontId="69" fillId="0" borderId="18" xfId="0" applyNumberFormat="1" applyFont="1" applyFill="1" applyBorder="1" applyAlignment="1">
      <alignment horizontal="center"/>
    </xf>
    <xf numFmtId="177" fontId="69" fillId="0" borderId="18" xfId="34" applyNumberFormat="1" applyFont="1" applyFill="1" applyBorder="1" applyAlignment="1">
      <alignment shrinkToFit="1"/>
    </xf>
    <xf numFmtId="177" fontId="69" fillId="0" borderId="18" xfId="34" applyNumberFormat="1" applyFont="1" applyFill="1" applyBorder="1" applyAlignment="1">
      <alignment/>
    </xf>
    <xf numFmtId="177" fontId="9" fillId="0" borderId="19" xfId="34" applyNumberFormat="1" applyFont="1" applyFill="1" applyBorder="1" applyAlignment="1">
      <alignment/>
    </xf>
    <xf numFmtId="0" fontId="69" fillId="0" borderId="13" xfId="0" applyFont="1" applyBorder="1" applyAlignment="1">
      <alignment horizontal="left" shrinkToFit="1"/>
    </xf>
    <xf numFmtId="182" fontId="68" fillId="0" borderId="13" xfId="0" applyNumberFormat="1" applyFont="1" applyFill="1" applyBorder="1" applyAlignment="1">
      <alignment horizontal="left" shrinkToFit="1"/>
    </xf>
    <xf numFmtId="0" fontId="9" fillId="0" borderId="17" xfId="0" applyFont="1" applyFill="1" applyBorder="1" applyAlignment="1">
      <alignment/>
    </xf>
    <xf numFmtId="177" fontId="74" fillId="33" borderId="13" xfId="34" applyNumberFormat="1" applyFont="1" applyFill="1" applyBorder="1" applyAlignment="1">
      <alignment/>
    </xf>
    <xf numFmtId="0" fontId="9" fillId="0" borderId="17" xfId="0" applyFont="1" applyBorder="1" applyAlignment="1">
      <alignment horizontal="center" vertical="center"/>
    </xf>
    <xf numFmtId="177" fontId="9" fillId="0" borderId="13" xfId="34" applyNumberFormat="1" applyFont="1" applyFill="1" applyBorder="1" applyAlignment="1">
      <alignment horizontal="center" vertical="center" shrinkToFit="1"/>
    </xf>
    <xf numFmtId="177" fontId="9" fillId="0" borderId="13" xfId="34" applyNumberFormat="1" applyFont="1" applyBorder="1" applyAlignment="1">
      <alignment horizontal="center" vertical="center"/>
    </xf>
    <xf numFmtId="177" fontId="9" fillId="0" borderId="16" xfId="34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center"/>
    </xf>
    <xf numFmtId="0" fontId="5" fillId="34" borderId="17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68" fillId="34" borderId="13" xfId="0" applyFont="1" applyFill="1" applyBorder="1" applyAlignment="1">
      <alignment horizontal="center" vertical="center"/>
    </xf>
    <xf numFmtId="0" fontId="68" fillId="34" borderId="13" xfId="0" applyFont="1" applyFill="1" applyBorder="1" applyAlignment="1">
      <alignment shrinkToFit="1"/>
    </xf>
    <xf numFmtId="49" fontId="69" fillId="34" borderId="13" xfId="0" applyNumberFormat="1" applyFont="1" applyFill="1" applyBorder="1" applyAlignment="1">
      <alignment shrinkToFit="1"/>
    </xf>
    <xf numFmtId="49" fontId="69" fillId="34" borderId="13" xfId="0" applyNumberFormat="1" applyFont="1" applyFill="1" applyBorder="1" applyAlignment="1">
      <alignment/>
    </xf>
    <xf numFmtId="177" fontId="68" fillId="34" borderId="13" xfId="34" applyNumberFormat="1" applyFont="1" applyFill="1" applyBorder="1" applyAlignment="1">
      <alignment horizontal="right" shrinkToFit="1"/>
    </xf>
    <xf numFmtId="0" fontId="68" fillId="34" borderId="13" xfId="0" applyFont="1" applyFill="1" applyBorder="1" applyAlignment="1">
      <alignment horizontal="left" shrinkToFit="1"/>
    </xf>
    <xf numFmtId="0" fontId="68" fillId="34" borderId="13" xfId="0" applyFont="1" applyFill="1" applyBorder="1" applyAlignment="1">
      <alignment horizontal="left"/>
    </xf>
    <xf numFmtId="177" fontId="68" fillId="34" borderId="13" xfId="34" applyNumberFormat="1" applyFont="1" applyFill="1" applyBorder="1" applyAlignment="1">
      <alignment horizontal="left" shrinkToFit="1"/>
    </xf>
    <xf numFmtId="49" fontId="75" fillId="0" borderId="13" xfId="0" applyNumberFormat="1" applyFont="1" applyFill="1" applyBorder="1" applyAlignment="1">
      <alignment vertical="center" shrinkToFit="1"/>
    </xf>
    <xf numFmtId="49" fontId="75" fillId="0" borderId="13" xfId="0" applyNumberFormat="1" applyFont="1" applyFill="1" applyBorder="1" applyAlignment="1">
      <alignment shrinkToFit="1"/>
    </xf>
    <xf numFmtId="49" fontId="75" fillId="34" borderId="13" xfId="0" applyNumberFormat="1" applyFont="1" applyFill="1" applyBorder="1" applyAlignment="1">
      <alignment shrinkToFit="1"/>
    </xf>
    <xf numFmtId="0" fontId="75" fillId="0" borderId="13" xfId="0" applyFont="1" applyBorder="1" applyAlignment="1">
      <alignment horizontal="left" shrinkToFit="1"/>
    </xf>
    <xf numFmtId="0" fontId="75" fillId="0" borderId="13" xfId="0" applyFont="1" applyBorder="1" applyAlignment="1">
      <alignment shrinkToFit="1"/>
    </xf>
    <xf numFmtId="0" fontId="69" fillId="0" borderId="13" xfId="0" applyFont="1" applyBorder="1" applyAlignment="1">
      <alignment horizontal="center" vertical="center" shrinkToFit="1"/>
    </xf>
    <xf numFmtId="177" fontId="9" fillId="0" borderId="13" xfId="34" applyNumberFormat="1" applyFont="1" applyBorder="1" applyAlignment="1">
      <alignment/>
    </xf>
    <xf numFmtId="177" fontId="9" fillId="0" borderId="13" xfId="0" applyNumberFormat="1" applyFont="1" applyBorder="1" applyAlignment="1">
      <alignment/>
    </xf>
    <xf numFmtId="177" fontId="9" fillId="0" borderId="13" xfId="0" applyNumberFormat="1" applyFont="1" applyBorder="1" applyAlignment="1">
      <alignment horizontal="center"/>
    </xf>
    <xf numFmtId="49" fontId="9" fillId="34" borderId="13" xfId="0" applyNumberFormat="1" applyFont="1" applyFill="1" applyBorder="1" applyAlignment="1">
      <alignment shrinkToFit="1"/>
    </xf>
    <xf numFmtId="0" fontId="9" fillId="34" borderId="13" xfId="0" applyFont="1" applyFill="1" applyBorder="1" applyAlignment="1">
      <alignment horizontal="left" shrinkToFit="1"/>
    </xf>
    <xf numFmtId="177" fontId="68" fillId="0" borderId="13" xfId="34" applyNumberFormat="1" applyFont="1" applyBorder="1" applyAlignment="1">
      <alignment horizontal="right" shrinkToFit="1"/>
    </xf>
    <xf numFmtId="0" fontId="0" fillId="0" borderId="0" xfId="0" applyFill="1" applyAlignment="1">
      <alignment/>
    </xf>
    <xf numFmtId="0" fontId="16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left" vertical="center"/>
    </xf>
    <xf numFmtId="177" fontId="17" fillId="0" borderId="23" xfId="34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177" fontId="19" fillId="0" borderId="14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horizontal="center" vertical="center" shrinkToFit="1"/>
    </xf>
    <xf numFmtId="177" fontId="18" fillId="0" borderId="14" xfId="34" applyNumberFormat="1" applyFont="1" applyFill="1" applyBorder="1" applyAlignment="1">
      <alignment vertical="center"/>
    </xf>
    <xf numFmtId="177" fontId="19" fillId="0" borderId="15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wrapText="1" shrinkToFit="1"/>
    </xf>
    <xf numFmtId="177" fontId="11" fillId="0" borderId="13" xfId="0" applyNumberFormat="1" applyFont="1" applyFill="1" applyBorder="1" applyAlignment="1">
      <alignment vertical="center" shrinkToFit="1"/>
    </xf>
    <xf numFmtId="0" fontId="11" fillId="0" borderId="13" xfId="0" applyFont="1" applyFill="1" applyBorder="1" applyAlignment="1">
      <alignment shrinkToFit="1"/>
    </xf>
    <xf numFmtId="177" fontId="19" fillId="0" borderId="13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 vertical="center" shrinkToFit="1"/>
    </xf>
    <xf numFmtId="177" fontId="20" fillId="0" borderId="13" xfId="34" applyNumberFormat="1" applyFont="1" applyFill="1" applyBorder="1" applyAlignment="1">
      <alignment horizontal="right" vertical="center" shrinkToFit="1"/>
    </xf>
    <xf numFmtId="177" fontId="21" fillId="0" borderId="13" xfId="0" applyNumberFormat="1" applyFont="1" applyFill="1" applyBorder="1" applyAlignment="1">
      <alignment horizontal="right" vertical="center" shrinkToFit="1"/>
    </xf>
    <xf numFmtId="0" fontId="11" fillId="0" borderId="16" xfId="0" applyFont="1" applyFill="1" applyBorder="1" applyAlignment="1">
      <alignment horizontal="right" vertical="center" shrinkToFit="1"/>
    </xf>
    <xf numFmtId="0" fontId="0" fillId="0" borderId="17" xfId="0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185" fontId="11" fillId="0" borderId="13" xfId="0" applyNumberFormat="1" applyFont="1" applyFill="1" applyBorder="1" applyAlignment="1">
      <alignment vertical="center" shrinkToFit="1"/>
    </xf>
    <xf numFmtId="0" fontId="20" fillId="0" borderId="13" xfId="0" applyFont="1" applyFill="1" applyBorder="1" applyAlignment="1">
      <alignment horizontal="right" vertical="center" shrinkToFit="1"/>
    </xf>
    <xf numFmtId="0" fontId="8" fillId="0" borderId="17" xfId="0" applyFont="1" applyBorder="1" applyAlignment="1">
      <alignment wrapText="1"/>
    </xf>
    <xf numFmtId="185" fontId="20" fillId="0" borderId="13" xfId="34" applyNumberFormat="1" applyFont="1" applyFill="1" applyBorder="1" applyAlignment="1">
      <alignment vertical="center" shrinkToFi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shrinkToFit="1"/>
    </xf>
    <xf numFmtId="185" fontId="20" fillId="0" borderId="13" xfId="0" applyNumberFormat="1" applyFont="1" applyFill="1" applyBorder="1" applyAlignment="1">
      <alignment vertical="center" shrinkToFit="1"/>
    </xf>
    <xf numFmtId="0" fontId="9" fillId="0" borderId="17" xfId="0" applyFont="1" applyFill="1" applyBorder="1" applyAlignment="1">
      <alignment horizontal="left" vertical="center" wrapText="1" shrinkToFit="1"/>
    </xf>
    <xf numFmtId="0" fontId="22" fillId="0" borderId="13" xfId="0" applyFont="1" applyFill="1" applyBorder="1" applyAlignment="1">
      <alignment horizontal="left" vertical="center" wrapText="1" shrinkToFit="1"/>
    </xf>
    <xf numFmtId="0" fontId="22" fillId="0" borderId="17" xfId="0" applyFont="1" applyFill="1" applyBorder="1" applyAlignment="1">
      <alignment horizontal="left" vertical="center" shrinkToFit="1"/>
    </xf>
    <xf numFmtId="177" fontId="5" fillId="0" borderId="13" xfId="34" applyNumberFormat="1" applyFont="1" applyBorder="1" applyAlignment="1">
      <alignment horizontal="left" vertical="center" shrinkToFit="1"/>
    </xf>
    <xf numFmtId="0" fontId="68" fillId="0" borderId="17" xfId="0" applyFont="1" applyFill="1" applyBorder="1" applyAlignment="1">
      <alignment horizontal="left" vertical="center" shrinkToFit="1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177" fontId="20" fillId="0" borderId="13" xfId="0" applyNumberFormat="1" applyFont="1" applyFill="1" applyBorder="1" applyAlignment="1">
      <alignment horizontal="right" vertical="center" shrinkToFit="1"/>
    </xf>
    <xf numFmtId="0" fontId="68" fillId="0" borderId="17" xfId="0" applyFont="1" applyFill="1" applyBorder="1" applyAlignment="1">
      <alignment horizontal="left" shrinkToFit="1"/>
    </xf>
    <xf numFmtId="177" fontId="5" fillId="0" borderId="13" xfId="34" applyNumberFormat="1" applyFont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left" vertical="center" shrinkToFit="1"/>
    </xf>
    <xf numFmtId="177" fontId="5" fillId="0" borderId="13" xfId="34" applyNumberFormat="1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 shrinkToFit="1"/>
    </xf>
    <xf numFmtId="0" fontId="0" fillId="0" borderId="16" xfId="0" applyFill="1" applyBorder="1" applyAlignment="1">
      <alignment/>
    </xf>
    <xf numFmtId="0" fontId="8" fillId="0" borderId="13" xfId="0" applyFont="1" applyFill="1" applyBorder="1" applyAlignment="1">
      <alignment horizontal="left" vertical="center" wrapText="1" shrinkToFit="1"/>
    </xf>
    <xf numFmtId="0" fontId="9" fillId="0" borderId="17" xfId="0" applyFont="1" applyFill="1" applyBorder="1" applyAlignment="1">
      <alignment horizontal="left" shrinkToFit="1"/>
    </xf>
    <xf numFmtId="185" fontId="20" fillId="0" borderId="13" xfId="0" applyNumberFormat="1" applyFont="1" applyFill="1" applyBorder="1" applyAlignment="1">
      <alignment shrinkToFit="1"/>
    </xf>
    <xf numFmtId="177" fontId="68" fillId="0" borderId="13" xfId="34" applyNumberFormat="1" applyFont="1" applyBorder="1" applyAlignment="1">
      <alignment horizontal="left" vertical="center" shrinkToFit="1"/>
    </xf>
    <xf numFmtId="0" fontId="11" fillId="0" borderId="13" xfId="0" applyFont="1" applyFill="1" applyBorder="1" applyAlignment="1">
      <alignment wrapText="1"/>
    </xf>
    <xf numFmtId="0" fontId="9" fillId="0" borderId="17" xfId="0" applyFont="1" applyFill="1" applyBorder="1" applyAlignment="1">
      <alignment horizontal="left" wrapText="1" shrinkToFit="1"/>
    </xf>
    <xf numFmtId="185" fontId="18" fillId="0" borderId="13" xfId="34" applyNumberFormat="1" applyFont="1" applyFill="1" applyBorder="1" applyAlignment="1">
      <alignment shrinkToFit="1"/>
    </xf>
    <xf numFmtId="185" fontId="18" fillId="0" borderId="13" xfId="0" applyNumberFormat="1" applyFont="1" applyFill="1" applyBorder="1" applyAlignment="1">
      <alignment shrinkToFit="1"/>
    </xf>
    <xf numFmtId="0" fontId="11" fillId="0" borderId="13" xfId="0" applyFont="1" applyFill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18" fillId="0" borderId="18" xfId="0" applyFont="1" applyFill="1" applyBorder="1" applyAlignment="1">
      <alignment shrinkToFit="1"/>
    </xf>
    <xf numFmtId="0" fontId="9" fillId="0" borderId="18" xfId="0" applyFont="1" applyFill="1" applyBorder="1" applyAlignment="1">
      <alignment shrinkToFit="1"/>
    </xf>
    <xf numFmtId="0" fontId="14" fillId="0" borderId="18" xfId="0" applyFont="1" applyFill="1" applyBorder="1" applyAlignment="1">
      <alignment horizontal="center" vertical="center" shrinkToFit="1"/>
    </xf>
    <xf numFmtId="177" fontId="20" fillId="0" borderId="18" xfId="34" applyNumberFormat="1" applyFont="1" applyFill="1" applyBorder="1" applyAlignment="1">
      <alignment horizontal="right" vertical="center" shrinkToFit="1"/>
    </xf>
    <xf numFmtId="177" fontId="20" fillId="0" borderId="18" xfId="0" applyNumberFormat="1" applyFont="1" applyFill="1" applyBorder="1" applyAlignment="1">
      <alignment horizontal="right" vertical="center" shrinkToFit="1"/>
    </xf>
    <xf numFmtId="185" fontId="19" fillId="0" borderId="19" xfId="0" applyNumberFormat="1" applyFont="1" applyFill="1" applyBorder="1" applyAlignment="1">
      <alignment horizontal="right" vertical="center" shrinkToFit="1"/>
    </xf>
    <xf numFmtId="0" fontId="9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77" fontId="18" fillId="0" borderId="0" xfId="34" applyNumberFormat="1" applyFont="1" applyFill="1" applyAlignment="1">
      <alignment/>
    </xf>
    <xf numFmtId="0" fontId="5" fillId="0" borderId="13" xfId="0" applyFont="1" applyBorder="1" applyAlignment="1">
      <alignment shrinkToFit="1"/>
    </xf>
    <xf numFmtId="0" fontId="68" fillId="0" borderId="13" xfId="0" applyFont="1" applyBorder="1" applyAlignment="1">
      <alignment horizontal="left" shrinkToFit="1"/>
    </xf>
    <xf numFmtId="177" fontId="74" fillId="34" borderId="13" xfId="34" applyNumberFormat="1" applyFont="1" applyFill="1" applyBorder="1" applyAlignment="1">
      <alignment/>
    </xf>
    <xf numFmtId="49" fontId="5" fillId="34" borderId="13" xfId="0" applyNumberFormat="1" applyFont="1" applyFill="1" applyBorder="1" applyAlignment="1">
      <alignment/>
    </xf>
    <xf numFmtId="49" fontId="68" fillId="34" borderId="13" xfId="0" applyNumberFormat="1" applyFont="1" applyFill="1" applyBorder="1" applyAlignment="1">
      <alignment horizontal="left" vertical="center"/>
    </xf>
    <xf numFmtId="0" fontId="9" fillId="34" borderId="13" xfId="0" applyFont="1" applyFill="1" applyBorder="1" applyAlignment="1">
      <alignment/>
    </xf>
    <xf numFmtId="177" fontId="9" fillId="34" borderId="13" xfId="34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 vertical="center" shrinkToFit="1"/>
    </xf>
    <xf numFmtId="177" fontId="18" fillId="0" borderId="13" xfId="34" applyNumberFormat="1" applyFont="1" applyBorder="1" applyAlignment="1">
      <alignment horizontal="center" vertical="center" shrinkToFit="1"/>
    </xf>
    <xf numFmtId="0" fontId="69" fillId="0" borderId="13" xfId="0" applyFont="1" applyBorder="1" applyAlignment="1">
      <alignment/>
    </xf>
    <xf numFmtId="177" fontId="69" fillId="0" borderId="16" xfId="34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177" fontId="9" fillId="0" borderId="13" xfId="34" applyNumberFormat="1" applyFont="1" applyBorder="1" applyAlignment="1">
      <alignment horizontal="right" shrinkToFit="1"/>
    </xf>
    <xf numFmtId="177" fontId="9" fillId="0" borderId="0" xfId="0" applyNumberFormat="1" applyFont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68" fillId="0" borderId="1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185" fontId="10" fillId="0" borderId="26" xfId="0" applyNumberFormat="1" applyFont="1" applyFill="1" applyBorder="1" applyAlignment="1">
      <alignment vertical="center"/>
    </xf>
    <xf numFmtId="185" fontId="10" fillId="0" borderId="27" xfId="0" applyNumberFormat="1" applyFont="1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left" vertical="center" wrapText="1"/>
    </xf>
    <xf numFmtId="177" fontId="77" fillId="0" borderId="13" xfId="34" applyNumberFormat="1" applyFont="1" applyFill="1" applyBorder="1" applyAlignment="1">
      <alignment horizontal="right" vertical="center" shrinkToFit="1"/>
    </xf>
    <xf numFmtId="0" fontId="76" fillId="0" borderId="13" xfId="0" applyFont="1" applyFill="1" applyBorder="1" applyAlignment="1">
      <alignment horizontal="left" vertical="center" wrapText="1" shrinkToFit="1"/>
    </xf>
    <xf numFmtId="0" fontId="78" fillId="0" borderId="13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shrinkToFit="1"/>
    </xf>
    <xf numFmtId="185" fontId="18" fillId="0" borderId="26" xfId="34" applyNumberFormat="1" applyFont="1" applyFill="1" applyBorder="1" applyAlignment="1">
      <alignment shrinkToFit="1"/>
    </xf>
    <xf numFmtId="0" fontId="9" fillId="0" borderId="26" xfId="0" applyFont="1" applyFill="1" applyBorder="1" applyAlignment="1">
      <alignment shrinkToFit="1"/>
    </xf>
    <xf numFmtId="0" fontId="11" fillId="0" borderId="26" xfId="0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right" vertical="center" shrinkToFit="1"/>
    </xf>
    <xf numFmtId="0" fontId="76" fillId="0" borderId="26" xfId="0" applyFont="1" applyFill="1" applyBorder="1" applyAlignment="1">
      <alignment horizontal="left" vertical="center" wrapText="1" shrinkToFit="1"/>
    </xf>
    <xf numFmtId="177" fontId="77" fillId="0" borderId="26" xfId="34" applyNumberFormat="1" applyFont="1" applyFill="1" applyBorder="1" applyAlignment="1">
      <alignment horizontal="right" vertical="center" shrinkToFit="1"/>
    </xf>
    <xf numFmtId="0" fontId="69" fillId="0" borderId="13" xfId="0" applyFont="1" applyFill="1" applyBorder="1" applyAlignment="1">
      <alignment horizontal="left" vertical="center" wrapText="1"/>
    </xf>
    <xf numFmtId="0" fontId="69" fillId="0" borderId="28" xfId="0" applyFont="1" applyFill="1" applyBorder="1" applyAlignment="1">
      <alignment horizontal="left" vertical="center" wrapText="1"/>
    </xf>
    <xf numFmtId="185" fontId="77" fillId="0" borderId="13" xfId="0" applyNumberFormat="1" applyFont="1" applyFill="1" applyBorder="1" applyAlignment="1">
      <alignment vertical="center" shrinkToFit="1"/>
    </xf>
    <xf numFmtId="0" fontId="76" fillId="0" borderId="13" xfId="0" applyFont="1" applyFill="1" applyBorder="1" applyAlignment="1">
      <alignment horizontal="center" vertical="center" wrapText="1"/>
    </xf>
    <xf numFmtId="177" fontId="11" fillId="0" borderId="26" xfId="0" applyNumberFormat="1" applyFont="1" applyFill="1" applyBorder="1" applyAlignment="1">
      <alignment horizontal="right" vertical="center"/>
    </xf>
    <xf numFmtId="177" fontId="0" fillId="0" borderId="13" xfId="0" applyNumberFormat="1" applyFill="1" applyBorder="1" applyAlignment="1">
      <alignment/>
    </xf>
    <xf numFmtId="177" fontId="11" fillId="0" borderId="13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177" fontId="0" fillId="0" borderId="0" xfId="0" applyNumberFormat="1" applyFill="1" applyAlignment="1">
      <alignment/>
    </xf>
    <xf numFmtId="0" fontId="68" fillId="0" borderId="26" xfId="0" applyFont="1" applyFill="1" applyBorder="1" applyAlignment="1">
      <alignment horizontal="center" vertical="center"/>
    </xf>
    <xf numFmtId="0" fontId="68" fillId="0" borderId="26" xfId="0" applyFont="1" applyBorder="1" applyAlignment="1">
      <alignment horizontal="left" shrinkToFit="1"/>
    </xf>
    <xf numFmtId="0" fontId="69" fillId="0" borderId="26" xfId="0" applyFont="1" applyBorder="1" applyAlignment="1">
      <alignment shrinkToFit="1"/>
    </xf>
    <xf numFmtId="0" fontId="69" fillId="0" borderId="26" xfId="0" applyFont="1" applyBorder="1" applyAlignment="1">
      <alignment/>
    </xf>
    <xf numFmtId="49" fontId="69" fillId="0" borderId="26" xfId="0" applyNumberFormat="1" applyFont="1" applyFill="1" applyBorder="1" applyAlignment="1">
      <alignment horizontal="left" shrinkToFit="1"/>
    </xf>
    <xf numFmtId="177" fontId="69" fillId="0" borderId="26" xfId="34" applyNumberFormat="1" applyFont="1" applyFill="1" applyBorder="1" applyAlignment="1">
      <alignment shrinkToFit="1"/>
    </xf>
    <xf numFmtId="177" fontId="69" fillId="0" borderId="26" xfId="34" applyNumberFormat="1" applyFont="1" applyFill="1" applyBorder="1" applyAlignment="1">
      <alignment/>
    </xf>
    <xf numFmtId="177" fontId="69" fillId="0" borderId="27" xfId="34" applyNumberFormat="1" applyFont="1" applyBorder="1" applyAlignment="1">
      <alignment horizontal="center"/>
    </xf>
    <xf numFmtId="177" fontId="69" fillId="0" borderId="13" xfId="34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77" fontId="18" fillId="0" borderId="13" xfId="34" applyNumberFormat="1" applyFont="1" applyFill="1" applyBorder="1" applyAlignment="1">
      <alignment/>
    </xf>
    <xf numFmtId="177" fontId="18" fillId="0" borderId="13" xfId="34" applyNumberFormat="1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zoomScale="140" zoomScaleNormal="140" zoomScalePageLayoutView="0" workbookViewId="0" topLeftCell="A1">
      <selection activeCell="E116" sqref="E116"/>
    </sheetView>
  </sheetViews>
  <sheetFormatPr defaultColWidth="9.00390625" defaultRowHeight="16.5"/>
  <cols>
    <col min="1" max="1" width="17.00390625" style="181" customWidth="1"/>
    <col min="2" max="2" width="12.25390625" style="181" customWidth="1"/>
    <col min="3" max="3" width="9.50390625" style="181" customWidth="1"/>
    <col min="4" max="4" width="13.75390625" style="181" customWidth="1"/>
    <col min="5" max="5" width="17.50390625" style="181" customWidth="1"/>
    <col min="6" max="6" width="10.625" style="181" customWidth="1"/>
    <col min="7" max="7" width="9.50390625" style="181" customWidth="1"/>
    <col min="8" max="8" width="12.75390625" style="181" customWidth="1"/>
    <col min="9" max="9" width="9.00390625" style="181" customWidth="1"/>
    <col min="10" max="10" width="13.375" style="181" customWidth="1"/>
    <col min="11" max="16384" width="9.00390625" style="181" customWidth="1"/>
  </cols>
  <sheetData>
    <row r="1" spans="1:8" ht="36.75" customHeight="1" thickBot="1">
      <c r="A1" s="300" t="s">
        <v>379</v>
      </c>
      <c r="B1" s="300"/>
      <c r="C1" s="300"/>
      <c r="D1" s="300"/>
      <c r="E1" s="300"/>
      <c r="F1" s="300"/>
      <c r="G1" s="300"/>
      <c r="H1" s="300"/>
    </row>
    <row r="2" spans="1:8" ht="27" customHeight="1" thickBot="1">
      <c r="A2" s="182" t="s">
        <v>253</v>
      </c>
      <c r="B2" s="183" t="s">
        <v>254</v>
      </c>
      <c r="C2" s="183" t="s">
        <v>255</v>
      </c>
      <c r="D2" s="183" t="s">
        <v>256</v>
      </c>
      <c r="E2" s="184" t="s">
        <v>257</v>
      </c>
      <c r="F2" s="185" t="s">
        <v>254</v>
      </c>
      <c r="G2" s="186" t="s">
        <v>255</v>
      </c>
      <c r="H2" s="187" t="s">
        <v>256</v>
      </c>
    </row>
    <row r="3" spans="1:8" ht="24.75" customHeight="1">
      <c r="A3" s="188" t="s">
        <v>9</v>
      </c>
      <c r="B3" s="189"/>
      <c r="C3" s="190"/>
      <c r="D3" s="191">
        <f>B4+C5</f>
        <v>3587739</v>
      </c>
      <c r="E3" s="192" t="s">
        <v>10</v>
      </c>
      <c r="F3" s="193"/>
      <c r="G3" s="189"/>
      <c r="H3" s="194">
        <f>SUM(G4:G126)</f>
        <v>1406663</v>
      </c>
    </row>
    <row r="4" spans="1:8" ht="85.5" customHeight="1">
      <c r="A4" s="195" t="s">
        <v>269</v>
      </c>
      <c r="B4" s="196">
        <v>2276404</v>
      </c>
      <c r="C4" s="197"/>
      <c r="D4" s="198"/>
      <c r="E4" s="199" t="s">
        <v>38</v>
      </c>
      <c r="F4" s="200"/>
      <c r="G4" s="201">
        <f>SUM(F5:F28)</f>
        <v>426809</v>
      </c>
      <c r="H4" s="202"/>
    </row>
    <row r="5" spans="1:8" ht="34.5" customHeight="1">
      <c r="A5" s="203"/>
      <c r="B5" s="204"/>
      <c r="C5" s="205">
        <f>SUM(B6:B31)-B11</f>
        <v>1311335</v>
      </c>
      <c r="D5" s="204"/>
      <c r="E5" s="229" t="s">
        <v>380</v>
      </c>
      <c r="F5" s="200">
        <v>201400</v>
      </c>
      <c r="G5" s="206"/>
      <c r="H5" s="202"/>
    </row>
    <row r="6" spans="1:8" ht="27" customHeight="1">
      <c r="A6" s="207" t="s">
        <v>274</v>
      </c>
      <c r="B6" s="208">
        <v>296823</v>
      </c>
      <c r="C6" s="197"/>
      <c r="D6" s="197"/>
      <c r="E6" s="211" t="s">
        <v>277</v>
      </c>
      <c r="F6" s="200">
        <v>10600</v>
      </c>
      <c r="G6" s="206"/>
      <c r="H6" s="202"/>
    </row>
    <row r="7" spans="1:8" ht="32.25" customHeight="1">
      <c r="A7" s="210" t="s">
        <v>258</v>
      </c>
      <c r="B7" s="208">
        <v>38000</v>
      </c>
      <c r="C7" s="197"/>
      <c r="D7" s="197"/>
      <c r="E7" s="209" t="s">
        <v>278</v>
      </c>
      <c r="F7" s="200">
        <v>17500</v>
      </c>
      <c r="G7" s="206"/>
      <c r="H7" s="202"/>
    </row>
    <row r="8" spans="1:8" ht="30.75" customHeight="1">
      <c r="A8" s="210" t="s">
        <v>259</v>
      </c>
      <c r="B8" s="208">
        <v>30000</v>
      </c>
      <c r="C8" s="197"/>
      <c r="D8" s="197"/>
      <c r="E8" s="215" t="s">
        <v>279</v>
      </c>
      <c r="F8" s="200">
        <v>26400</v>
      </c>
      <c r="G8" s="206"/>
      <c r="H8" s="202"/>
    </row>
    <row r="9" spans="1:8" ht="27.75" customHeight="1">
      <c r="A9" s="212" t="s">
        <v>275</v>
      </c>
      <c r="B9" s="213">
        <v>1500</v>
      </c>
      <c r="C9" s="197"/>
      <c r="D9" s="197"/>
      <c r="E9" s="211" t="s">
        <v>261</v>
      </c>
      <c r="F9" s="200">
        <v>8799</v>
      </c>
      <c r="G9" s="206"/>
      <c r="H9" s="202"/>
    </row>
    <row r="10" spans="1:8" ht="45.75" customHeight="1">
      <c r="A10" s="210" t="s">
        <v>276</v>
      </c>
      <c r="B10" s="213">
        <v>360000</v>
      </c>
      <c r="C10" s="197"/>
      <c r="D10" s="197"/>
      <c r="E10" s="211" t="s">
        <v>280</v>
      </c>
      <c r="F10" s="200">
        <v>330</v>
      </c>
      <c r="G10" s="206"/>
      <c r="H10" s="202"/>
    </row>
    <row r="11" spans="1:8" ht="45" customHeight="1">
      <c r="A11" s="214" t="s">
        <v>260</v>
      </c>
      <c r="B11" s="213">
        <v>226798</v>
      </c>
      <c r="C11" s="197"/>
      <c r="D11" s="197"/>
      <c r="E11" s="209" t="s">
        <v>281</v>
      </c>
      <c r="F11" s="200">
        <v>1000</v>
      </c>
      <c r="G11" s="206"/>
      <c r="H11" s="202"/>
    </row>
    <row r="12" spans="1:8" ht="45" customHeight="1">
      <c r="A12" s="214" t="s">
        <v>314</v>
      </c>
      <c r="B12" s="213">
        <v>90000</v>
      </c>
      <c r="C12" s="197"/>
      <c r="D12" s="197"/>
      <c r="E12" s="268" t="s">
        <v>329</v>
      </c>
      <c r="F12" s="269">
        <v>4718</v>
      </c>
      <c r="G12" s="221"/>
      <c r="H12" s="202"/>
    </row>
    <row r="13" spans="1:10" ht="45" customHeight="1">
      <c r="A13" s="214" t="s">
        <v>315</v>
      </c>
      <c r="B13" s="213">
        <v>51</v>
      </c>
      <c r="C13" s="197"/>
      <c r="D13" s="197"/>
      <c r="E13" s="268" t="s">
        <v>330</v>
      </c>
      <c r="F13" s="269">
        <v>965</v>
      </c>
      <c r="G13" s="206"/>
      <c r="H13" s="202"/>
      <c r="J13" s="287"/>
    </row>
    <row r="14" spans="1:8" ht="45" customHeight="1">
      <c r="A14" s="214" t="s">
        <v>316</v>
      </c>
      <c r="B14" s="213">
        <v>243960</v>
      </c>
      <c r="C14" s="197"/>
      <c r="D14" s="197"/>
      <c r="E14" s="268" t="s">
        <v>331</v>
      </c>
      <c r="F14" s="269">
        <v>4400</v>
      </c>
      <c r="G14" s="206"/>
      <c r="H14" s="202"/>
    </row>
    <row r="15" spans="1:8" ht="45" customHeight="1">
      <c r="A15" s="279" t="s">
        <v>324</v>
      </c>
      <c r="B15" s="281">
        <v>242880</v>
      </c>
      <c r="C15" s="197"/>
      <c r="D15" s="197"/>
      <c r="E15" s="268" t="s">
        <v>332</v>
      </c>
      <c r="F15" s="269">
        <v>135</v>
      </c>
      <c r="G15" s="206"/>
      <c r="H15" s="202"/>
    </row>
    <row r="16" spans="1:8" ht="45" customHeight="1">
      <c r="A16" s="280" t="s">
        <v>322</v>
      </c>
      <c r="B16" s="281">
        <v>8000</v>
      </c>
      <c r="C16" s="197"/>
      <c r="D16" s="197"/>
      <c r="E16" s="268" t="s">
        <v>333</v>
      </c>
      <c r="F16" s="269">
        <v>2700</v>
      </c>
      <c r="G16" s="206"/>
      <c r="H16" s="202"/>
    </row>
    <row r="17" spans="1:8" ht="45" customHeight="1">
      <c r="A17" s="280" t="s">
        <v>323</v>
      </c>
      <c r="B17" s="281">
        <v>121</v>
      </c>
      <c r="C17" s="197"/>
      <c r="D17" s="197"/>
      <c r="E17" s="268" t="s">
        <v>334</v>
      </c>
      <c r="F17" s="269">
        <v>5500</v>
      </c>
      <c r="G17" s="206"/>
      <c r="H17" s="202"/>
    </row>
    <row r="18" spans="1:8" ht="45" customHeight="1">
      <c r="A18" s="280"/>
      <c r="B18" s="281"/>
      <c r="C18" s="197"/>
      <c r="D18" s="197"/>
      <c r="E18" s="268" t="s">
        <v>335</v>
      </c>
      <c r="F18" s="269">
        <v>28238</v>
      </c>
      <c r="G18" s="206"/>
      <c r="H18" s="202"/>
    </row>
    <row r="19" spans="1:8" ht="45" customHeight="1">
      <c r="A19" s="280"/>
      <c r="B19" s="281"/>
      <c r="C19" s="197"/>
      <c r="D19" s="197"/>
      <c r="E19" s="268" t="s">
        <v>336</v>
      </c>
      <c r="F19" s="269">
        <v>4400</v>
      </c>
      <c r="G19" s="206"/>
      <c r="H19" s="202"/>
    </row>
    <row r="20" spans="1:8" ht="45" customHeight="1">
      <c r="A20" s="280"/>
      <c r="B20" s="281"/>
      <c r="C20" s="197"/>
      <c r="D20" s="197"/>
      <c r="E20" s="268" t="s">
        <v>337</v>
      </c>
      <c r="F20" s="269">
        <v>3289</v>
      </c>
      <c r="G20" s="206"/>
      <c r="H20" s="202"/>
    </row>
    <row r="21" spans="1:8" ht="45" customHeight="1">
      <c r="A21" s="280"/>
      <c r="B21" s="281"/>
      <c r="C21" s="197"/>
      <c r="D21" s="197"/>
      <c r="E21" s="268" t="s">
        <v>338</v>
      </c>
      <c r="F21" s="269">
        <v>490</v>
      </c>
      <c r="G21" s="206"/>
      <c r="H21" s="202"/>
    </row>
    <row r="22" spans="1:8" ht="45" customHeight="1">
      <c r="A22" s="280"/>
      <c r="B22" s="281"/>
      <c r="C22" s="197"/>
      <c r="D22" s="197"/>
      <c r="E22" s="268" t="s">
        <v>339</v>
      </c>
      <c r="F22" s="269">
        <v>8800</v>
      </c>
      <c r="G22" s="206"/>
      <c r="H22" s="202"/>
    </row>
    <row r="23" spans="1:8" ht="45" customHeight="1">
      <c r="A23" s="280"/>
      <c r="B23" s="281"/>
      <c r="C23" s="197"/>
      <c r="D23" s="197"/>
      <c r="E23" s="268" t="s">
        <v>340</v>
      </c>
      <c r="F23" s="269">
        <v>780</v>
      </c>
      <c r="G23" s="206"/>
      <c r="H23" s="202"/>
    </row>
    <row r="24" spans="1:8" ht="45" customHeight="1">
      <c r="A24" s="280"/>
      <c r="B24" s="281"/>
      <c r="C24" s="197"/>
      <c r="D24" s="197"/>
      <c r="E24" s="268" t="s">
        <v>341</v>
      </c>
      <c r="F24" s="269">
        <v>13200</v>
      </c>
      <c r="G24" s="206"/>
      <c r="H24" s="202"/>
    </row>
    <row r="25" spans="1:8" ht="45" customHeight="1">
      <c r="A25" s="280"/>
      <c r="B25" s="281"/>
      <c r="C25" s="197"/>
      <c r="D25" s="197"/>
      <c r="E25" s="268" t="s">
        <v>342</v>
      </c>
      <c r="F25" s="269">
        <v>35000</v>
      </c>
      <c r="G25" s="206"/>
      <c r="H25" s="202"/>
    </row>
    <row r="26" spans="1:8" ht="45" customHeight="1">
      <c r="A26" s="280"/>
      <c r="B26" s="281"/>
      <c r="C26" s="197"/>
      <c r="D26" s="197"/>
      <c r="E26" s="268" t="s">
        <v>343</v>
      </c>
      <c r="F26" s="269">
        <v>2165</v>
      </c>
      <c r="G26" s="206"/>
      <c r="H26" s="202"/>
    </row>
    <row r="27" spans="1:8" ht="45" customHeight="1">
      <c r="A27" s="280"/>
      <c r="B27" s="281"/>
      <c r="C27" s="197"/>
      <c r="D27" s="197"/>
      <c r="E27" s="268" t="s">
        <v>344</v>
      </c>
      <c r="F27" s="269">
        <v>46000</v>
      </c>
      <c r="G27" s="206"/>
      <c r="H27" s="202"/>
    </row>
    <row r="28" spans="1:8" ht="45" customHeight="1">
      <c r="A28" s="280"/>
      <c r="B28" s="281"/>
      <c r="C28" s="197"/>
      <c r="D28" s="197"/>
      <c r="E28" s="268"/>
      <c r="F28" s="269"/>
      <c r="G28" s="206"/>
      <c r="H28" s="202"/>
    </row>
    <row r="29" spans="1:8" ht="19.5">
      <c r="A29" s="214"/>
      <c r="B29" s="213"/>
      <c r="C29" s="197"/>
      <c r="D29" s="197"/>
      <c r="E29" s="199" t="s">
        <v>37</v>
      </c>
      <c r="F29" s="200"/>
      <c r="G29" s="201">
        <f>SUM(F30:F38)</f>
        <v>35105</v>
      </c>
      <c r="H29" s="202"/>
    </row>
    <row r="30" spans="1:8" ht="37.5">
      <c r="A30" s="255"/>
      <c r="B30" s="256"/>
      <c r="C30" s="197"/>
      <c r="D30" s="197"/>
      <c r="E30" s="209" t="s">
        <v>382</v>
      </c>
      <c r="F30" s="200">
        <v>12280</v>
      </c>
      <c r="G30" s="221"/>
      <c r="H30" s="202"/>
    </row>
    <row r="31" spans="1:8" ht="30" customHeight="1">
      <c r="A31" s="216"/>
      <c r="B31" s="217"/>
      <c r="C31" s="197"/>
      <c r="D31" s="197"/>
      <c r="E31" s="209" t="s">
        <v>282</v>
      </c>
      <c r="F31" s="200">
        <v>3330</v>
      </c>
      <c r="G31" s="221"/>
      <c r="H31" s="202"/>
    </row>
    <row r="32" spans="1:8" ht="36" customHeight="1">
      <c r="A32" s="220"/>
      <c r="B32" s="219"/>
      <c r="C32" s="197"/>
      <c r="D32" s="197"/>
      <c r="E32" s="209" t="s">
        <v>283</v>
      </c>
      <c r="F32" s="200">
        <v>8960</v>
      </c>
      <c r="G32" s="221"/>
      <c r="H32" s="202"/>
    </row>
    <row r="33" spans="1:8" ht="38.25" customHeight="1">
      <c r="A33" s="220"/>
      <c r="B33" s="219"/>
      <c r="C33" s="197"/>
      <c r="D33" s="197"/>
      <c r="E33" s="209" t="s">
        <v>284</v>
      </c>
      <c r="F33" s="200">
        <v>3205</v>
      </c>
      <c r="G33" s="221"/>
      <c r="H33" s="202"/>
    </row>
    <row r="34" spans="1:8" ht="34.5" customHeight="1">
      <c r="A34" s="220"/>
      <c r="B34" s="219"/>
      <c r="C34" s="197"/>
      <c r="D34" s="197"/>
      <c r="E34" s="211" t="s">
        <v>381</v>
      </c>
      <c r="F34" s="200">
        <v>2605</v>
      </c>
      <c r="G34" s="221"/>
      <c r="H34" s="202"/>
    </row>
    <row r="35" spans="1:8" ht="34.5" customHeight="1">
      <c r="A35" s="220"/>
      <c r="B35" s="219"/>
      <c r="C35" s="197"/>
      <c r="D35" s="197"/>
      <c r="E35" s="271" t="s">
        <v>350</v>
      </c>
      <c r="F35" s="269">
        <v>1260</v>
      </c>
      <c r="G35" s="221"/>
      <c r="H35" s="202"/>
    </row>
    <row r="36" spans="1:8" ht="34.5" customHeight="1">
      <c r="A36" s="220"/>
      <c r="B36" s="219"/>
      <c r="C36" s="197"/>
      <c r="D36" s="197"/>
      <c r="E36" s="271" t="s">
        <v>351</v>
      </c>
      <c r="F36" s="269">
        <v>630</v>
      </c>
      <c r="G36" s="221"/>
      <c r="H36" s="202"/>
    </row>
    <row r="37" spans="1:8" ht="34.5" customHeight="1">
      <c r="A37" s="220"/>
      <c r="B37" s="219"/>
      <c r="C37" s="197"/>
      <c r="D37" s="197"/>
      <c r="E37" s="271" t="s">
        <v>409</v>
      </c>
      <c r="F37" s="269">
        <v>175</v>
      </c>
      <c r="G37" s="221"/>
      <c r="H37" s="202"/>
    </row>
    <row r="38" spans="1:8" ht="34.5" customHeight="1">
      <c r="A38" s="220"/>
      <c r="B38" s="219"/>
      <c r="C38" s="197"/>
      <c r="D38" s="197"/>
      <c r="E38" s="268" t="s">
        <v>383</v>
      </c>
      <c r="F38" s="121">
        <v>2660</v>
      </c>
      <c r="G38" s="206"/>
      <c r="H38" s="202"/>
    </row>
    <row r="39" spans="1:8" ht="35.25" customHeight="1">
      <c r="A39" s="220"/>
      <c r="B39" s="219"/>
      <c r="C39" s="197"/>
      <c r="D39" s="197"/>
      <c r="E39" s="199" t="s">
        <v>36</v>
      </c>
      <c r="F39" s="200"/>
      <c r="G39" s="201">
        <f>SUM(F40:F49)</f>
        <v>168596</v>
      </c>
      <c r="H39" s="202"/>
    </row>
    <row r="40" spans="1:8" ht="42.75" customHeight="1">
      <c r="A40" s="222"/>
      <c r="B40" s="63"/>
      <c r="C40" s="197"/>
      <c r="D40" s="197"/>
      <c r="E40" s="262" t="s">
        <v>384</v>
      </c>
      <c r="F40" s="200">
        <v>64817</v>
      </c>
      <c r="G40" s="221"/>
      <c r="H40" s="202"/>
    </row>
    <row r="41" spans="1:8" ht="42.75" customHeight="1">
      <c r="A41" s="222"/>
      <c r="B41" s="63"/>
      <c r="C41" s="197"/>
      <c r="D41" s="197"/>
      <c r="E41" s="262" t="s">
        <v>385</v>
      </c>
      <c r="F41" s="200">
        <v>11797</v>
      </c>
      <c r="G41" s="221"/>
      <c r="H41" s="202"/>
    </row>
    <row r="42" spans="1:8" ht="30.75" customHeight="1">
      <c r="A42" s="216"/>
      <c r="B42" s="223"/>
      <c r="C42" s="197"/>
      <c r="D42" s="197"/>
      <c r="E42" s="224" t="s">
        <v>285</v>
      </c>
      <c r="F42" s="200">
        <v>2983</v>
      </c>
      <c r="G42" s="221"/>
      <c r="H42" s="202"/>
    </row>
    <row r="43" spans="1:8" ht="24" customHeight="1">
      <c r="A43" s="216"/>
      <c r="B43" s="223"/>
      <c r="C43" s="197"/>
      <c r="D43" s="197"/>
      <c r="E43" s="224" t="s">
        <v>286</v>
      </c>
      <c r="F43" s="200">
        <v>7000</v>
      </c>
      <c r="G43" s="221"/>
      <c r="H43" s="202"/>
    </row>
    <row r="44" spans="1:8" ht="24" customHeight="1">
      <c r="A44" s="216"/>
      <c r="B44" s="225"/>
      <c r="C44" s="226"/>
      <c r="D44" s="226"/>
      <c r="E44" s="227" t="s">
        <v>287</v>
      </c>
      <c r="F44" s="200">
        <v>160</v>
      </c>
      <c r="G44" s="219"/>
      <c r="H44" s="228"/>
    </row>
    <row r="45" spans="1:8" ht="24" customHeight="1">
      <c r="A45" s="216"/>
      <c r="B45" s="225"/>
      <c r="C45" s="226"/>
      <c r="D45" s="226"/>
      <c r="E45" s="209" t="s">
        <v>288</v>
      </c>
      <c r="F45" s="200">
        <v>3516</v>
      </c>
      <c r="G45" s="219"/>
      <c r="H45" s="228"/>
    </row>
    <row r="46" spans="1:8" ht="24" customHeight="1">
      <c r="A46" s="216"/>
      <c r="B46" s="225"/>
      <c r="C46" s="226"/>
      <c r="D46" s="226"/>
      <c r="E46" s="268" t="s">
        <v>326</v>
      </c>
      <c r="F46" s="269">
        <v>798</v>
      </c>
      <c r="G46" s="284"/>
      <c r="H46" s="228"/>
    </row>
    <row r="47" spans="1:8" ht="24" customHeight="1">
      <c r="A47" s="216"/>
      <c r="B47" s="225"/>
      <c r="C47" s="226"/>
      <c r="D47" s="226"/>
      <c r="E47" s="268" t="s">
        <v>327</v>
      </c>
      <c r="F47" s="269">
        <v>1197</v>
      </c>
      <c r="G47" s="219"/>
      <c r="H47" s="228"/>
    </row>
    <row r="48" spans="1:8" ht="24" customHeight="1">
      <c r="A48" s="216"/>
      <c r="B48" s="225"/>
      <c r="C48" s="226"/>
      <c r="D48" s="226"/>
      <c r="E48" s="268" t="s">
        <v>386</v>
      </c>
      <c r="F48" s="269">
        <v>76328</v>
      </c>
      <c r="G48" s="219"/>
      <c r="H48" s="228"/>
    </row>
    <row r="49" spans="1:8" ht="24" customHeight="1">
      <c r="A49" s="216"/>
      <c r="B49" s="225"/>
      <c r="C49" s="226"/>
      <c r="D49" s="226"/>
      <c r="E49" s="209"/>
      <c r="F49" s="200"/>
      <c r="G49" s="219"/>
      <c r="H49" s="228"/>
    </row>
    <row r="50" spans="1:8" ht="30.75" customHeight="1">
      <c r="A50" s="220"/>
      <c r="B50" s="219"/>
      <c r="C50" s="219"/>
      <c r="D50" s="219"/>
      <c r="E50" s="199" t="s">
        <v>35</v>
      </c>
      <c r="F50" s="200"/>
      <c r="G50" s="201">
        <f>SUM(F51:F68)</f>
        <v>65799</v>
      </c>
      <c r="H50" s="202"/>
    </row>
    <row r="51" spans="1:8" ht="25.5" customHeight="1">
      <c r="A51" s="220"/>
      <c r="B51" s="219"/>
      <c r="C51" s="219"/>
      <c r="D51" s="219"/>
      <c r="E51" s="229" t="s">
        <v>290</v>
      </c>
      <c r="F51" s="200">
        <v>4000</v>
      </c>
      <c r="G51" s="221"/>
      <c r="H51" s="202"/>
    </row>
    <row r="52" spans="1:8" ht="26.25" customHeight="1">
      <c r="A52" s="220"/>
      <c r="B52" s="219"/>
      <c r="C52" s="219"/>
      <c r="D52" s="219"/>
      <c r="E52" s="229" t="s">
        <v>291</v>
      </c>
      <c r="F52" s="200">
        <v>12560</v>
      </c>
      <c r="G52" s="221"/>
      <c r="H52" s="202"/>
    </row>
    <row r="53" spans="1:8" ht="43.5" customHeight="1">
      <c r="A53" s="218"/>
      <c r="B53" s="232"/>
      <c r="C53" s="233"/>
      <c r="D53" s="233"/>
      <c r="E53" s="209" t="s">
        <v>415</v>
      </c>
      <c r="F53" s="200">
        <v>15000</v>
      </c>
      <c r="G53" s="221"/>
      <c r="H53" s="202"/>
    </row>
    <row r="54" spans="1:8" ht="26.25" customHeight="1">
      <c r="A54" s="230"/>
      <c r="B54" s="231"/>
      <c r="C54" s="197"/>
      <c r="D54" s="197"/>
      <c r="E54" s="229" t="s">
        <v>292</v>
      </c>
      <c r="F54" s="200">
        <v>9785</v>
      </c>
      <c r="G54" s="219"/>
      <c r="H54" s="228"/>
    </row>
    <row r="55" spans="1:10" ht="26.25" customHeight="1">
      <c r="A55" s="230"/>
      <c r="B55" s="231"/>
      <c r="C55" s="197"/>
      <c r="D55" s="197"/>
      <c r="E55" s="270" t="s">
        <v>357</v>
      </c>
      <c r="F55" s="269">
        <v>4907</v>
      </c>
      <c r="G55" s="284"/>
      <c r="H55" s="228"/>
      <c r="J55" s="286"/>
    </row>
    <row r="56" spans="1:10" ht="26.25" customHeight="1">
      <c r="A56" s="230"/>
      <c r="B56" s="231"/>
      <c r="C56" s="197"/>
      <c r="D56" s="197"/>
      <c r="E56" s="270" t="s">
        <v>352</v>
      </c>
      <c r="F56" s="269">
        <v>4340</v>
      </c>
      <c r="G56" s="219"/>
      <c r="H56" s="228"/>
      <c r="J56" s="286"/>
    </row>
    <row r="57" spans="1:10" ht="26.25" customHeight="1">
      <c r="A57" s="230"/>
      <c r="B57" s="231"/>
      <c r="C57" s="197"/>
      <c r="D57" s="197"/>
      <c r="E57" s="270" t="s">
        <v>319</v>
      </c>
      <c r="F57" s="269">
        <v>450</v>
      </c>
      <c r="G57" s="219"/>
      <c r="H57" s="228"/>
      <c r="J57" s="286"/>
    </row>
    <row r="58" spans="1:10" ht="26.25" customHeight="1">
      <c r="A58" s="230"/>
      <c r="B58" s="231"/>
      <c r="C58" s="197"/>
      <c r="D58" s="197"/>
      <c r="E58" s="270" t="s">
        <v>387</v>
      </c>
      <c r="F58" s="269">
        <v>3315</v>
      </c>
      <c r="G58" s="219"/>
      <c r="H58" s="228"/>
      <c r="J58" s="286"/>
    </row>
    <row r="59" spans="1:10" ht="26.25" customHeight="1">
      <c r="A59" s="230"/>
      <c r="B59" s="231"/>
      <c r="C59" s="197"/>
      <c r="D59" s="197"/>
      <c r="E59" s="270" t="s">
        <v>353</v>
      </c>
      <c r="F59" s="269">
        <v>4000</v>
      </c>
      <c r="G59" s="219"/>
      <c r="H59" s="228"/>
      <c r="J59" s="286"/>
    </row>
    <row r="60" spans="1:10" ht="26.25" customHeight="1">
      <c r="A60" s="230"/>
      <c r="B60" s="231"/>
      <c r="C60" s="197"/>
      <c r="D60" s="197"/>
      <c r="E60" s="270" t="s">
        <v>313</v>
      </c>
      <c r="F60" s="269">
        <v>960</v>
      </c>
      <c r="G60" s="219"/>
      <c r="H60" s="228"/>
      <c r="J60" s="286"/>
    </row>
    <row r="61" spans="1:10" ht="26.25" customHeight="1">
      <c r="A61" s="230"/>
      <c r="B61" s="231"/>
      <c r="C61" s="197"/>
      <c r="D61" s="197"/>
      <c r="E61" s="270" t="s">
        <v>354</v>
      </c>
      <c r="F61" s="269">
        <v>390</v>
      </c>
      <c r="G61" s="219"/>
      <c r="H61" s="228"/>
      <c r="J61" s="286"/>
    </row>
    <row r="62" spans="1:10" ht="26.25" customHeight="1">
      <c r="A62" s="230"/>
      <c r="B62" s="231"/>
      <c r="C62" s="197"/>
      <c r="D62" s="197"/>
      <c r="E62" s="270" t="s">
        <v>355</v>
      </c>
      <c r="F62" s="269">
        <v>1500</v>
      </c>
      <c r="G62" s="219"/>
      <c r="H62" s="228"/>
      <c r="J62" s="286"/>
    </row>
    <row r="63" spans="1:10" ht="26.25" customHeight="1">
      <c r="A63" s="230"/>
      <c r="B63" s="231"/>
      <c r="C63" s="197"/>
      <c r="D63" s="197"/>
      <c r="E63" s="270" t="s">
        <v>356</v>
      </c>
      <c r="F63" s="269">
        <v>3177</v>
      </c>
      <c r="G63" s="219"/>
      <c r="H63" s="228"/>
      <c r="J63" s="286"/>
    </row>
    <row r="64" spans="1:10" ht="26.25" customHeight="1">
      <c r="A64" s="230"/>
      <c r="B64" s="231"/>
      <c r="C64" s="197"/>
      <c r="D64" s="197"/>
      <c r="E64" s="270" t="s">
        <v>388</v>
      </c>
      <c r="F64" s="269">
        <v>937</v>
      </c>
      <c r="G64" s="219"/>
      <c r="H64" s="228"/>
      <c r="J64" s="286"/>
    </row>
    <row r="65" spans="1:10" ht="26.25" customHeight="1">
      <c r="A65" s="230"/>
      <c r="B65" s="231"/>
      <c r="C65" s="197"/>
      <c r="D65" s="197"/>
      <c r="E65" s="270" t="s">
        <v>320</v>
      </c>
      <c r="F65" s="269">
        <v>170</v>
      </c>
      <c r="G65" s="219"/>
      <c r="H65" s="228"/>
      <c r="J65" s="286"/>
    </row>
    <row r="66" spans="1:10" ht="26.25" customHeight="1">
      <c r="A66" s="230"/>
      <c r="B66" s="231"/>
      <c r="C66" s="197"/>
      <c r="D66" s="197"/>
      <c r="E66" s="270" t="s">
        <v>389</v>
      </c>
      <c r="F66" s="269">
        <v>168</v>
      </c>
      <c r="G66" s="219"/>
      <c r="H66" s="228"/>
      <c r="J66" s="286"/>
    </row>
    <row r="67" spans="1:10" ht="35.25" customHeight="1">
      <c r="A67" s="230"/>
      <c r="B67" s="231"/>
      <c r="C67" s="197"/>
      <c r="D67" s="197"/>
      <c r="E67" s="270" t="s">
        <v>328</v>
      </c>
      <c r="F67" s="269">
        <v>140</v>
      </c>
      <c r="G67" s="219"/>
      <c r="H67" s="228"/>
      <c r="J67" s="286"/>
    </row>
    <row r="68" spans="1:8" ht="26.25" customHeight="1">
      <c r="A68" s="230"/>
      <c r="B68" s="231"/>
      <c r="C68" s="197"/>
      <c r="D68" s="197"/>
      <c r="E68" s="270"/>
      <c r="F68" s="269"/>
      <c r="G68" s="219"/>
      <c r="H68" s="228"/>
    </row>
    <row r="69" spans="1:8" ht="28.5" customHeight="1">
      <c r="A69" s="230"/>
      <c r="B69" s="231"/>
      <c r="C69" s="197"/>
      <c r="D69" s="197"/>
      <c r="E69" s="199" t="s">
        <v>39</v>
      </c>
      <c r="F69" s="200"/>
      <c r="G69" s="201">
        <f>SUM(F70:F76)</f>
        <v>19015</v>
      </c>
      <c r="H69" s="202"/>
    </row>
    <row r="70" spans="1:8" ht="30" customHeight="1">
      <c r="A70" s="234"/>
      <c r="B70" s="235"/>
      <c r="C70" s="113"/>
      <c r="D70" s="113"/>
      <c r="E70" s="209" t="s">
        <v>295</v>
      </c>
      <c r="F70" s="200">
        <v>4800</v>
      </c>
      <c r="G70" s="221"/>
      <c r="H70" s="202"/>
    </row>
    <row r="71" spans="1:8" ht="24" customHeight="1">
      <c r="A71" s="230"/>
      <c r="B71" s="235"/>
      <c r="C71" s="113"/>
      <c r="D71" s="113"/>
      <c r="E71" s="229" t="s">
        <v>294</v>
      </c>
      <c r="F71" s="200">
        <v>3120</v>
      </c>
      <c r="G71" s="221"/>
      <c r="H71" s="202"/>
    </row>
    <row r="72" spans="1:8" ht="26.25" customHeight="1">
      <c r="A72" s="230"/>
      <c r="B72" s="235"/>
      <c r="C72" s="113"/>
      <c r="D72" s="113"/>
      <c r="E72" s="209" t="s">
        <v>293</v>
      </c>
      <c r="F72" s="200">
        <v>4575</v>
      </c>
      <c r="G72" s="221"/>
      <c r="H72" s="202"/>
    </row>
    <row r="73" spans="1:8" ht="26.25" customHeight="1">
      <c r="A73" s="230"/>
      <c r="B73" s="235"/>
      <c r="C73" s="113"/>
      <c r="D73" s="113"/>
      <c r="E73" s="268" t="s">
        <v>347</v>
      </c>
      <c r="F73" s="269">
        <v>560</v>
      </c>
      <c r="G73" s="221"/>
      <c r="H73" s="202"/>
    </row>
    <row r="74" spans="1:8" ht="26.25" customHeight="1">
      <c r="A74" s="230"/>
      <c r="B74" s="235"/>
      <c r="C74" s="113"/>
      <c r="D74" s="113"/>
      <c r="E74" s="268" t="s">
        <v>348</v>
      </c>
      <c r="F74" s="269">
        <v>960</v>
      </c>
      <c r="G74" s="221"/>
      <c r="H74" s="202"/>
    </row>
    <row r="75" spans="1:8" ht="26.25" customHeight="1">
      <c r="A75" s="230"/>
      <c r="B75" s="235"/>
      <c r="C75" s="113"/>
      <c r="D75" s="113"/>
      <c r="E75" s="268" t="s">
        <v>349</v>
      </c>
      <c r="F75" s="269">
        <v>5000</v>
      </c>
      <c r="G75" s="221"/>
      <c r="H75" s="202"/>
    </row>
    <row r="76" spans="1:8" ht="26.25" customHeight="1">
      <c r="A76" s="230"/>
      <c r="B76" s="235"/>
      <c r="C76" s="113"/>
      <c r="D76" s="113"/>
      <c r="E76" s="209"/>
      <c r="F76" s="200"/>
      <c r="G76" s="221"/>
      <c r="H76" s="202"/>
    </row>
    <row r="77" spans="1:8" ht="25.5" customHeight="1">
      <c r="A77" s="230"/>
      <c r="B77" s="235"/>
      <c r="C77" s="113"/>
      <c r="D77" s="113"/>
      <c r="E77" s="199" t="s">
        <v>262</v>
      </c>
      <c r="F77" s="200"/>
      <c r="G77" s="201">
        <f>SUM(F78:F80)</f>
        <v>8019</v>
      </c>
      <c r="H77" s="202"/>
    </row>
    <row r="78" spans="1:8" ht="25.5" customHeight="1">
      <c r="A78" s="230"/>
      <c r="B78" s="235"/>
      <c r="C78" s="113"/>
      <c r="D78" s="113"/>
      <c r="E78" s="209" t="s">
        <v>296</v>
      </c>
      <c r="F78" s="200">
        <v>6019</v>
      </c>
      <c r="G78" s="201"/>
      <c r="H78" s="202"/>
    </row>
    <row r="79" spans="1:8" ht="25.5" customHeight="1">
      <c r="A79" s="230"/>
      <c r="B79" s="235"/>
      <c r="C79" s="113"/>
      <c r="D79" s="113"/>
      <c r="E79" s="268" t="s">
        <v>346</v>
      </c>
      <c r="F79" s="269">
        <v>2000</v>
      </c>
      <c r="G79" s="201"/>
      <c r="H79" s="202"/>
    </row>
    <row r="80" spans="1:8" ht="25.5" customHeight="1">
      <c r="A80" s="230"/>
      <c r="B80" s="235"/>
      <c r="C80" s="113"/>
      <c r="D80" s="113"/>
      <c r="E80" s="209"/>
      <c r="F80" s="200"/>
      <c r="G80" s="201"/>
      <c r="H80" s="202"/>
    </row>
    <row r="81" spans="1:8" ht="25.5" customHeight="1">
      <c r="A81" s="230"/>
      <c r="B81" s="236"/>
      <c r="C81" s="113"/>
      <c r="D81" s="113"/>
      <c r="E81" s="199" t="s">
        <v>263</v>
      </c>
      <c r="F81" s="200"/>
      <c r="G81" s="201">
        <f>SUM(F82:F83)</f>
        <v>35215</v>
      </c>
      <c r="H81" s="202"/>
    </row>
    <row r="82" spans="1:8" ht="27" customHeight="1">
      <c r="A82" s="230"/>
      <c r="B82" s="236"/>
      <c r="C82" s="113"/>
      <c r="D82" s="113"/>
      <c r="E82" s="209" t="s">
        <v>297</v>
      </c>
      <c r="F82" s="200">
        <v>5215</v>
      </c>
      <c r="G82" s="237"/>
      <c r="H82" s="202"/>
    </row>
    <row r="83" spans="1:8" ht="27" customHeight="1">
      <c r="A83" s="230"/>
      <c r="B83" s="236"/>
      <c r="C83" s="113"/>
      <c r="D83" s="113"/>
      <c r="E83" s="268" t="s">
        <v>345</v>
      </c>
      <c r="F83" s="269">
        <v>30000</v>
      </c>
      <c r="G83" s="285"/>
      <c r="H83" s="202"/>
    </row>
    <row r="84" spans="1:8" ht="27" customHeight="1">
      <c r="A84" s="230"/>
      <c r="B84" s="236"/>
      <c r="C84" s="113"/>
      <c r="D84" s="113"/>
      <c r="E84" s="209"/>
      <c r="F84" s="200"/>
      <c r="G84" s="237"/>
      <c r="H84" s="202"/>
    </row>
    <row r="85" spans="1:8" ht="28.5" customHeight="1">
      <c r="A85" s="230"/>
      <c r="B85" s="236"/>
      <c r="C85" s="113"/>
      <c r="D85" s="113"/>
      <c r="E85" s="199" t="s">
        <v>40</v>
      </c>
      <c r="F85" s="200"/>
      <c r="G85" s="201">
        <f>SUM(F86:F90)</f>
        <v>11460</v>
      </c>
      <c r="H85" s="202"/>
    </row>
    <row r="86" spans="1:8" ht="27.75" customHeight="1">
      <c r="A86" s="230"/>
      <c r="B86" s="236"/>
      <c r="C86" s="113"/>
      <c r="D86" s="113"/>
      <c r="E86" s="209" t="s">
        <v>298</v>
      </c>
      <c r="F86" s="200">
        <v>2000</v>
      </c>
      <c r="G86" s="206"/>
      <c r="H86" s="202"/>
    </row>
    <row r="87" spans="1:8" ht="23.25" customHeight="1">
      <c r="A87" s="230"/>
      <c r="B87" s="236"/>
      <c r="C87" s="113"/>
      <c r="D87" s="113"/>
      <c r="E87" s="268" t="s">
        <v>317</v>
      </c>
      <c r="F87" s="269">
        <v>960</v>
      </c>
      <c r="G87" s="221"/>
      <c r="H87" s="202"/>
    </row>
    <row r="88" spans="1:8" ht="23.25" customHeight="1">
      <c r="A88" s="230"/>
      <c r="B88" s="236"/>
      <c r="C88" s="113"/>
      <c r="D88" s="113"/>
      <c r="E88" s="268" t="s">
        <v>390</v>
      </c>
      <c r="F88" s="269">
        <v>3500</v>
      </c>
      <c r="G88" s="206"/>
      <c r="H88" s="202"/>
    </row>
    <row r="89" spans="1:8" ht="23.25" customHeight="1">
      <c r="A89" s="230"/>
      <c r="B89" s="236"/>
      <c r="C89" s="113"/>
      <c r="D89" s="113"/>
      <c r="E89" s="268" t="s">
        <v>391</v>
      </c>
      <c r="F89" s="269">
        <v>5000</v>
      </c>
      <c r="G89" s="206"/>
      <c r="H89" s="202"/>
    </row>
    <row r="90" spans="1:8" ht="23.25" customHeight="1">
      <c r="A90" s="230"/>
      <c r="B90" s="236"/>
      <c r="C90" s="113"/>
      <c r="D90" s="113"/>
      <c r="E90" s="268"/>
      <c r="F90" s="269"/>
      <c r="G90" s="206"/>
      <c r="H90" s="202"/>
    </row>
    <row r="91" spans="1:8" ht="29.25" customHeight="1">
      <c r="A91" s="230"/>
      <c r="B91" s="236"/>
      <c r="C91" s="113"/>
      <c r="D91" s="113"/>
      <c r="E91" s="199" t="s">
        <v>12</v>
      </c>
      <c r="F91" s="200"/>
      <c r="G91" s="201">
        <f>SUM(F92:F116)</f>
        <v>268645</v>
      </c>
      <c r="H91" s="202"/>
    </row>
    <row r="92" spans="1:8" ht="24.75" customHeight="1">
      <c r="A92" s="230"/>
      <c r="B92" s="235"/>
      <c r="C92" s="113"/>
      <c r="D92" s="113"/>
      <c r="E92" s="211" t="s">
        <v>300</v>
      </c>
      <c r="F92" s="200">
        <v>6030</v>
      </c>
      <c r="G92" s="206"/>
      <c r="H92" s="202"/>
    </row>
    <row r="93" spans="1:8" ht="24.75" customHeight="1">
      <c r="A93" s="230"/>
      <c r="B93" s="235"/>
      <c r="C93" s="113"/>
      <c r="D93" s="113"/>
      <c r="E93" s="211" t="s">
        <v>301</v>
      </c>
      <c r="F93" s="200">
        <v>1120</v>
      </c>
      <c r="G93" s="206"/>
      <c r="H93" s="202"/>
    </row>
    <row r="94" spans="1:8" ht="24.75" customHeight="1">
      <c r="A94" s="230"/>
      <c r="B94" s="235"/>
      <c r="C94" s="113"/>
      <c r="D94" s="113"/>
      <c r="E94" s="211" t="s">
        <v>302</v>
      </c>
      <c r="F94" s="330">
        <v>5600</v>
      </c>
      <c r="G94" s="206"/>
      <c r="H94" s="202"/>
    </row>
    <row r="95" spans="1:8" ht="24.75" customHeight="1">
      <c r="A95" s="230"/>
      <c r="B95" s="235"/>
      <c r="C95" s="113"/>
      <c r="D95" s="113"/>
      <c r="E95" s="211" t="s">
        <v>303</v>
      </c>
      <c r="F95" s="200">
        <v>65736</v>
      </c>
      <c r="G95" s="206"/>
      <c r="H95" s="202"/>
    </row>
    <row r="96" spans="1:8" ht="22.5" customHeight="1">
      <c r="A96" s="230"/>
      <c r="B96" s="235"/>
      <c r="C96" s="113"/>
      <c r="D96" s="113"/>
      <c r="E96" s="211" t="s">
        <v>304</v>
      </c>
      <c r="F96" s="200">
        <v>10000</v>
      </c>
      <c r="G96" s="206"/>
      <c r="H96" s="202"/>
    </row>
    <row r="97" spans="1:8" ht="22.5" customHeight="1">
      <c r="A97" s="230"/>
      <c r="B97" s="235"/>
      <c r="C97" s="113"/>
      <c r="D97" s="113"/>
      <c r="E97" s="211" t="s">
        <v>305</v>
      </c>
      <c r="F97" s="200">
        <v>11200</v>
      </c>
      <c r="G97" s="206"/>
      <c r="H97" s="202"/>
    </row>
    <row r="98" spans="1:8" ht="22.5">
      <c r="A98" s="230"/>
      <c r="B98" s="235"/>
      <c r="C98" s="113"/>
      <c r="D98" s="113"/>
      <c r="E98" s="211" t="s">
        <v>412</v>
      </c>
      <c r="F98" s="200">
        <v>10100</v>
      </c>
      <c r="G98" s="206"/>
      <c r="H98" s="202"/>
    </row>
    <row r="99" spans="1:8" ht="22.5" customHeight="1">
      <c r="A99" s="230"/>
      <c r="B99" s="235"/>
      <c r="C99" s="113"/>
      <c r="D99" s="113"/>
      <c r="E99" s="224" t="s">
        <v>306</v>
      </c>
      <c r="F99" s="200">
        <v>24500</v>
      </c>
      <c r="G99" s="206"/>
      <c r="H99" s="202"/>
    </row>
    <row r="100" spans="1:8" ht="29.25" customHeight="1">
      <c r="A100" s="230"/>
      <c r="B100" s="235"/>
      <c r="C100" s="113"/>
      <c r="D100" s="113"/>
      <c r="E100" s="209" t="s">
        <v>307</v>
      </c>
      <c r="F100" s="200">
        <v>13080</v>
      </c>
      <c r="G100" s="206"/>
      <c r="H100" s="202"/>
    </row>
    <row r="101" spans="1:8" ht="25.5" customHeight="1">
      <c r="A101" s="230"/>
      <c r="B101" s="235"/>
      <c r="C101" s="113"/>
      <c r="D101" s="113"/>
      <c r="E101" s="211" t="s">
        <v>308</v>
      </c>
      <c r="F101" s="200">
        <v>9760</v>
      </c>
      <c r="G101" s="206"/>
      <c r="H101" s="202"/>
    </row>
    <row r="102" spans="1:8" ht="25.5" customHeight="1">
      <c r="A102" s="230"/>
      <c r="B102" s="235"/>
      <c r="C102" s="113"/>
      <c r="D102" s="113"/>
      <c r="E102" s="209" t="s">
        <v>309</v>
      </c>
      <c r="F102" s="331">
        <v>2656</v>
      </c>
      <c r="G102" s="206"/>
      <c r="H102" s="202"/>
    </row>
    <row r="103" spans="1:8" ht="25.5" customHeight="1">
      <c r="A103" s="230"/>
      <c r="B103" s="235"/>
      <c r="C103" s="113"/>
      <c r="D103" s="113"/>
      <c r="E103" s="209" t="s">
        <v>310</v>
      </c>
      <c r="F103" s="36">
        <v>20545</v>
      </c>
      <c r="G103" s="206"/>
      <c r="H103" s="202"/>
    </row>
    <row r="104" spans="1:8" ht="25.5" customHeight="1">
      <c r="A104" s="230"/>
      <c r="B104" s="235"/>
      <c r="C104" s="113"/>
      <c r="D104" s="113"/>
      <c r="E104" s="268" t="s">
        <v>416</v>
      </c>
      <c r="F104" s="121">
        <v>5000</v>
      </c>
      <c r="G104" s="206"/>
      <c r="H104" s="202"/>
    </row>
    <row r="105" spans="1:8" ht="25.5" customHeight="1">
      <c r="A105" s="230"/>
      <c r="B105" s="235"/>
      <c r="C105" s="113"/>
      <c r="D105" s="113"/>
      <c r="E105" s="268" t="s">
        <v>413</v>
      </c>
      <c r="F105" s="121">
        <v>959</v>
      </c>
      <c r="G105" s="206"/>
      <c r="H105" s="202"/>
    </row>
    <row r="106" spans="1:8" ht="25.5" customHeight="1">
      <c r="A106" s="230"/>
      <c r="B106" s="235"/>
      <c r="C106" s="113"/>
      <c r="D106" s="113"/>
      <c r="E106" s="268" t="s">
        <v>396</v>
      </c>
      <c r="F106" s="121">
        <v>560</v>
      </c>
      <c r="G106" s="206"/>
      <c r="H106" s="202"/>
    </row>
    <row r="107" spans="1:8" ht="25.5" customHeight="1">
      <c r="A107" s="230"/>
      <c r="B107" s="235"/>
      <c r="C107" s="113"/>
      <c r="D107" s="113"/>
      <c r="E107" s="268" t="s">
        <v>414</v>
      </c>
      <c r="F107" s="121">
        <v>1900</v>
      </c>
      <c r="G107" s="206"/>
      <c r="H107" s="202"/>
    </row>
    <row r="108" spans="1:8" ht="25.5" customHeight="1">
      <c r="A108" s="230"/>
      <c r="B108" s="235"/>
      <c r="C108" s="113"/>
      <c r="D108" s="113"/>
      <c r="E108" s="268" t="s">
        <v>417</v>
      </c>
      <c r="F108" s="121">
        <v>996</v>
      </c>
      <c r="G108" s="206"/>
      <c r="H108" s="202"/>
    </row>
    <row r="109" spans="1:8" ht="25.5" customHeight="1">
      <c r="A109" s="230"/>
      <c r="B109" s="235"/>
      <c r="C109" s="113"/>
      <c r="D109" s="113"/>
      <c r="E109" s="268" t="s">
        <v>392</v>
      </c>
      <c r="F109" s="121">
        <v>6108</v>
      </c>
      <c r="G109" s="206"/>
      <c r="H109" s="202"/>
    </row>
    <row r="110" spans="1:8" ht="25.5" customHeight="1">
      <c r="A110" s="230"/>
      <c r="B110" s="235"/>
      <c r="C110" s="113"/>
      <c r="D110" s="113"/>
      <c r="E110" s="268" t="s">
        <v>418</v>
      </c>
      <c r="F110" s="121">
        <v>1000</v>
      </c>
      <c r="G110" s="206"/>
      <c r="H110" s="202"/>
    </row>
    <row r="111" spans="1:8" ht="25.5" customHeight="1">
      <c r="A111" s="230"/>
      <c r="B111" s="235"/>
      <c r="C111" s="113"/>
      <c r="D111" s="113"/>
      <c r="E111" s="268" t="s">
        <v>419</v>
      </c>
      <c r="F111" s="121">
        <v>4000</v>
      </c>
      <c r="G111" s="206"/>
      <c r="H111" s="202"/>
    </row>
    <row r="112" spans="1:8" ht="25.5" customHeight="1">
      <c r="A112" s="230"/>
      <c r="B112" s="235"/>
      <c r="C112" s="113"/>
      <c r="D112" s="113"/>
      <c r="E112" s="268" t="s">
        <v>393</v>
      </c>
      <c r="F112" s="121">
        <v>2000</v>
      </c>
      <c r="G112" s="206"/>
      <c r="H112" s="202"/>
    </row>
    <row r="113" spans="1:8" ht="25.5" customHeight="1">
      <c r="A113" s="230"/>
      <c r="B113" s="235"/>
      <c r="C113" s="113"/>
      <c r="D113" s="113"/>
      <c r="E113" s="271" t="s">
        <v>394</v>
      </c>
      <c r="F113" s="121">
        <v>1500</v>
      </c>
      <c r="G113" s="206"/>
      <c r="H113" s="202"/>
    </row>
    <row r="114" spans="1:8" ht="25.5" customHeight="1">
      <c r="A114" s="230"/>
      <c r="B114" s="235"/>
      <c r="C114" s="113"/>
      <c r="D114" s="113"/>
      <c r="E114" s="271" t="s">
        <v>395</v>
      </c>
      <c r="F114" s="121">
        <v>1380</v>
      </c>
      <c r="G114" s="206"/>
      <c r="H114" s="202"/>
    </row>
    <row r="115" spans="1:8" ht="25.5" customHeight="1">
      <c r="A115" s="230"/>
      <c r="B115" s="235"/>
      <c r="C115" s="113"/>
      <c r="D115" s="113"/>
      <c r="E115" s="271" t="s">
        <v>374</v>
      </c>
      <c r="F115" s="121">
        <v>62700</v>
      </c>
      <c r="G115" s="206"/>
      <c r="H115" s="202"/>
    </row>
    <row r="116" spans="1:8" ht="25.5" customHeight="1">
      <c r="A116" s="230"/>
      <c r="B116" s="235"/>
      <c r="C116" s="113"/>
      <c r="D116" s="113"/>
      <c r="E116" s="271" t="s">
        <v>375</v>
      </c>
      <c r="F116" s="121">
        <v>215</v>
      </c>
      <c r="G116" s="206"/>
      <c r="H116" s="202"/>
    </row>
    <row r="117" spans="1:8" ht="19.5">
      <c r="A117" s="230"/>
      <c r="B117" s="235"/>
      <c r="C117" s="113"/>
      <c r="D117" s="113"/>
      <c r="E117" s="199" t="s">
        <v>264</v>
      </c>
      <c r="F117" s="200"/>
      <c r="G117" s="201">
        <f>SUM(F118:F125)</f>
        <v>368000</v>
      </c>
      <c r="H117" s="202"/>
    </row>
    <row r="118" spans="1:8" ht="26.25" customHeight="1">
      <c r="A118" s="230"/>
      <c r="B118" s="235"/>
      <c r="C118" s="113"/>
      <c r="D118" s="113"/>
      <c r="E118" s="238" t="s">
        <v>299</v>
      </c>
      <c r="F118" s="200">
        <v>252000</v>
      </c>
      <c r="G118" s="237"/>
      <c r="H118" s="202"/>
    </row>
    <row r="119" spans="1:8" ht="33" customHeight="1">
      <c r="A119" s="230"/>
      <c r="B119" s="235"/>
      <c r="C119" s="113"/>
      <c r="D119" s="113"/>
      <c r="E119" s="229" t="s">
        <v>289</v>
      </c>
      <c r="F119" s="200">
        <v>3500</v>
      </c>
      <c r="G119" s="237"/>
      <c r="H119" s="202"/>
    </row>
    <row r="120" spans="1:8" ht="33" customHeight="1">
      <c r="A120" s="230"/>
      <c r="B120" s="273"/>
      <c r="C120" s="274"/>
      <c r="D120" s="274"/>
      <c r="E120" s="277" t="s">
        <v>318</v>
      </c>
      <c r="F120" s="278">
        <v>36000</v>
      </c>
      <c r="G120" s="283"/>
      <c r="H120" s="276"/>
    </row>
    <row r="121" spans="1:8" ht="33" customHeight="1">
      <c r="A121" s="272"/>
      <c r="B121" s="273"/>
      <c r="C121" s="274"/>
      <c r="D121" s="274"/>
      <c r="E121" s="277" t="s">
        <v>321</v>
      </c>
      <c r="F121" s="278">
        <v>36000</v>
      </c>
      <c r="G121" s="275"/>
      <c r="H121" s="276"/>
    </row>
    <row r="122" spans="1:8" ht="33" customHeight="1">
      <c r="A122" s="272"/>
      <c r="B122" s="273"/>
      <c r="C122" s="274"/>
      <c r="D122" s="274"/>
      <c r="E122" s="282" t="s">
        <v>311</v>
      </c>
      <c r="F122" s="278">
        <v>36000</v>
      </c>
      <c r="G122" s="275"/>
      <c r="H122" s="276"/>
    </row>
    <row r="123" spans="1:8" ht="33" customHeight="1">
      <c r="A123" s="272"/>
      <c r="B123" s="273"/>
      <c r="C123" s="274"/>
      <c r="D123" s="274"/>
      <c r="E123" s="277" t="s">
        <v>325</v>
      </c>
      <c r="F123" s="278">
        <v>4500</v>
      </c>
      <c r="G123" s="275"/>
      <c r="H123" s="276"/>
    </row>
    <row r="124" spans="1:8" ht="33" customHeight="1">
      <c r="A124" s="272"/>
      <c r="B124" s="273"/>
      <c r="C124" s="274"/>
      <c r="D124" s="274"/>
      <c r="E124" s="277"/>
      <c r="F124" s="278"/>
      <c r="G124" s="275"/>
      <c r="H124" s="276"/>
    </row>
    <row r="125" spans="1:8" ht="33" customHeight="1">
      <c r="A125" s="272"/>
      <c r="B125" s="273"/>
      <c r="C125" s="274"/>
      <c r="D125" s="274"/>
      <c r="E125" s="277"/>
      <c r="F125" s="278"/>
      <c r="G125" s="275"/>
      <c r="H125" s="276"/>
    </row>
    <row r="126" spans="1:8" ht="24.75" customHeight="1" thickBot="1">
      <c r="A126" s="239"/>
      <c r="B126" s="239"/>
      <c r="C126" s="240"/>
      <c r="D126" s="240"/>
      <c r="E126" s="241" t="s">
        <v>265</v>
      </c>
      <c r="F126" s="242"/>
      <c r="G126" s="243"/>
      <c r="H126" s="244">
        <f>D3-H3</f>
        <v>2181076</v>
      </c>
    </row>
    <row r="128" spans="2:5" ht="15.75">
      <c r="B128" s="246"/>
      <c r="C128" s="20"/>
      <c r="D128" s="20"/>
      <c r="E128" s="247"/>
    </row>
    <row r="129" spans="1:5" ht="15.75">
      <c r="A129" s="245" t="s">
        <v>266</v>
      </c>
      <c r="E129" s="245" t="s">
        <v>267</v>
      </c>
    </row>
  </sheetData>
  <sheetProtection/>
  <mergeCells count="1">
    <mergeCell ref="A1:H1"/>
  </mergeCells>
  <printOptions horizontalCentered="1"/>
  <pageMargins left="0.15748031496062992" right="0.15748031496062992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6"/>
  <sheetViews>
    <sheetView zoomScale="136" zoomScaleNormal="136" zoomScalePageLayoutView="0" workbookViewId="0" topLeftCell="A1">
      <pane ySplit="4" topLeftCell="A88" activePane="bottomLeft" state="frozen"/>
      <selection pane="topLeft" activeCell="A1" sqref="A1"/>
      <selection pane="bottomLeft" activeCell="A98" sqref="A98:B106"/>
    </sheetView>
  </sheetViews>
  <sheetFormatPr defaultColWidth="9.00390625" defaultRowHeight="16.5"/>
  <cols>
    <col min="1" max="1" width="3.50390625" style="39" customWidth="1"/>
    <col min="2" max="2" width="3.50390625" style="39" bestFit="1" customWidth="1"/>
    <col min="3" max="3" width="8.25390625" style="18" customWidth="1"/>
    <col min="4" max="4" width="32.50390625" style="23" customWidth="1"/>
    <col min="5" max="5" width="5.00390625" style="23" bestFit="1" customWidth="1"/>
    <col min="6" max="6" width="10.50390625" style="17" bestFit="1" customWidth="1"/>
    <col min="7" max="7" width="7.50390625" style="18" bestFit="1" customWidth="1"/>
    <col min="8" max="8" width="10.375" style="40" customWidth="1"/>
    <col min="9" max="9" width="10.50390625" style="16" customWidth="1"/>
    <col min="10" max="10" width="15.125" style="16" customWidth="1"/>
    <col min="11" max="11" width="9.00390625" style="17" customWidth="1"/>
    <col min="12" max="12" width="10.50390625" style="17" bestFit="1" customWidth="1"/>
    <col min="13" max="16384" width="9.00390625" style="17" customWidth="1"/>
  </cols>
  <sheetData>
    <row r="1" spans="1:10" ht="19.5">
      <c r="A1" s="301" t="s">
        <v>378</v>
      </c>
      <c r="B1" s="301"/>
      <c r="C1" s="301"/>
      <c r="D1" s="301"/>
      <c r="E1" s="301"/>
      <c r="F1" s="301"/>
      <c r="G1" s="301"/>
      <c r="H1" s="301"/>
      <c r="I1" s="301"/>
      <c r="J1" s="301"/>
    </row>
    <row r="2" ht="16.5" thickBot="1">
      <c r="J2" s="19" t="s">
        <v>6</v>
      </c>
    </row>
    <row r="3" spans="1:10" ht="32.25">
      <c r="A3" s="302" t="s">
        <v>34</v>
      </c>
      <c r="B3" s="303"/>
      <c r="C3" s="66" t="s">
        <v>0</v>
      </c>
      <c r="D3" s="67" t="s">
        <v>1</v>
      </c>
      <c r="E3" s="67" t="s">
        <v>7</v>
      </c>
      <c r="F3" s="66"/>
      <c r="G3" s="66"/>
      <c r="H3" s="68" t="s">
        <v>3</v>
      </c>
      <c r="I3" s="68"/>
      <c r="J3" s="259"/>
    </row>
    <row r="4" spans="1:10" ht="15.75">
      <c r="A4" s="154" t="s">
        <v>4</v>
      </c>
      <c r="B4" s="69" t="s">
        <v>2</v>
      </c>
      <c r="C4" s="70"/>
      <c r="D4" s="71"/>
      <c r="E4" s="72" t="s">
        <v>8</v>
      </c>
      <c r="F4" s="73"/>
      <c r="G4" s="24" t="s">
        <v>5</v>
      </c>
      <c r="H4" s="260" t="s">
        <v>9</v>
      </c>
      <c r="I4" s="127" t="s">
        <v>10</v>
      </c>
      <c r="J4" s="128" t="s">
        <v>11</v>
      </c>
    </row>
    <row r="5" spans="1:10" s="20" customFormat="1" ht="15.75">
      <c r="A5" s="58">
        <v>11</v>
      </c>
      <c r="B5" s="14">
        <v>10</v>
      </c>
      <c r="C5" s="29" t="s">
        <v>12</v>
      </c>
      <c r="D5" s="33" t="s">
        <v>43</v>
      </c>
      <c r="E5" s="117"/>
      <c r="F5" s="62"/>
      <c r="G5" s="169" t="s">
        <v>41</v>
      </c>
      <c r="H5" s="63">
        <v>2000</v>
      </c>
      <c r="I5" s="153"/>
      <c r="J5" s="75">
        <f>H5</f>
        <v>2000</v>
      </c>
    </row>
    <row r="6" spans="1:10" s="20" customFormat="1" ht="15.75">
      <c r="A6" s="57">
        <v>11</v>
      </c>
      <c r="B6" s="28">
        <v>10</v>
      </c>
      <c r="C6" s="29" t="s">
        <v>12</v>
      </c>
      <c r="D6" s="33" t="s">
        <v>42</v>
      </c>
      <c r="E6" s="117"/>
      <c r="F6" s="30"/>
      <c r="G6" s="169" t="s">
        <v>44</v>
      </c>
      <c r="H6" s="32">
        <v>1000</v>
      </c>
      <c r="I6" s="153"/>
      <c r="J6" s="75">
        <f>J5+H6</f>
        <v>3000</v>
      </c>
    </row>
    <row r="7" spans="1:10" s="20" customFormat="1" ht="15.75">
      <c r="A7" s="57">
        <v>11</v>
      </c>
      <c r="B7" s="28">
        <v>10</v>
      </c>
      <c r="C7" s="49" t="s">
        <v>12</v>
      </c>
      <c r="D7" s="64" t="s">
        <v>45</v>
      </c>
      <c r="E7" s="117"/>
      <c r="F7" s="30"/>
      <c r="G7" s="169" t="s">
        <v>46</v>
      </c>
      <c r="H7" s="32">
        <v>2000</v>
      </c>
      <c r="I7" s="153"/>
      <c r="J7" s="75">
        <f aca="true" t="shared" si="0" ref="J7:J70">J6+H7</f>
        <v>5000</v>
      </c>
    </row>
    <row r="8" spans="1:10" s="20" customFormat="1" ht="15.75">
      <c r="A8" s="58">
        <v>11</v>
      </c>
      <c r="B8" s="14">
        <v>10</v>
      </c>
      <c r="C8" s="49" t="s">
        <v>12</v>
      </c>
      <c r="D8" s="33" t="s">
        <v>47</v>
      </c>
      <c r="E8" s="61"/>
      <c r="F8" s="30"/>
      <c r="G8" s="170" t="s">
        <v>48</v>
      </c>
      <c r="H8" s="63">
        <v>100000</v>
      </c>
      <c r="I8" s="153"/>
      <c r="J8" s="75">
        <f t="shared" si="0"/>
        <v>105000</v>
      </c>
    </row>
    <row r="9" spans="1:10" s="20" customFormat="1" ht="15.75">
      <c r="A9" s="58">
        <v>11</v>
      </c>
      <c r="B9" s="14">
        <v>10</v>
      </c>
      <c r="C9" s="49" t="s">
        <v>12</v>
      </c>
      <c r="D9" s="64" t="s">
        <v>49</v>
      </c>
      <c r="E9" s="61"/>
      <c r="F9" s="30"/>
      <c r="G9" s="170" t="s">
        <v>51</v>
      </c>
      <c r="H9" s="63">
        <v>200</v>
      </c>
      <c r="I9" s="153"/>
      <c r="J9" s="75">
        <f t="shared" si="0"/>
        <v>105200</v>
      </c>
    </row>
    <row r="10" spans="1:10" s="20" customFormat="1" ht="15.75">
      <c r="A10" s="58">
        <v>11</v>
      </c>
      <c r="B10" s="14">
        <v>10</v>
      </c>
      <c r="C10" s="49" t="s">
        <v>12</v>
      </c>
      <c r="D10" s="64" t="s">
        <v>52</v>
      </c>
      <c r="E10" s="61"/>
      <c r="F10" s="62"/>
      <c r="G10" s="170" t="s">
        <v>50</v>
      </c>
      <c r="H10" s="63">
        <v>1000</v>
      </c>
      <c r="I10" s="153"/>
      <c r="J10" s="75">
        <f t="shared" si="0"/>
        <v>106200</v>
      </c>
    </row>
    <row r="11" spans="1:10" s="20" customFormat="1" ht="15.75">
      <c r="A11" s="159">
        <v>11</v>
      </c>
      <c r="B11" s="160">
        <v>10</v>
      </c>
      <c r="C11" s="161" t="s">
        <v>12</v>
      </c>
      <c r="D11" s="166" t="s">
        <v>53</v>
      </c>
      <c r="E11" s="163"/>
      <c r="F11" s="164"/>
      <c r="G11" s="171" t="s">
        <v>54</v>
      </c>
      <c r="H11" s="165">
        <v>30000</v>
      </c>
      <c r="I11" s="250"/>
      <c r="J11" s="75">
        <f t="shared" si="0"/>
        <v>136200</v>
      </c>
    </row>
    <row r="12" spans="1:10" s="20" customFormat="1" ht="15.75">
      <c r="A12" s="58">
        <v>11</v>
      </c>
      <c r="B12" s="14">
        <v>10</v>
      </c>
      <c r="C12" s="49" t="s">
        <v>12</v>
      </c>
      <c r="D12" s="33" t="s">
        <v>55</v>
      </c>
      <c r="E12" s="61"/>
      <c r="F12" s="62"/>
      <c r="G12" s="170" t="s">
        <v>56</v>
      </c>
      <c r="H12" s="63">
        <v>100</v>
      </c>
      <c r="I12" s="153"/>
      <c r="J12" s="75">
        <f t="shared" si="0"/>
        <v>136300</v>
      </c>
    </row>
    <row r="13" spans="1:10" s="20" customFormat="1" ht="15.75">
      <c r="A13" s="159">
        <v>11</v>
      </c>
      <c r="B13" s="160">
        <v>10</v>
      </c>
      <c r="C13" s="161" t="s">
        <v>12</v>
      </c>
      <c r="D13" s="162" t="s">
        <v>57</v>
      </c>
      <c r="E13" s="163"/>
      <c r="F13" s="167"/>
      <c r="G13" s="171" t="s">
        <v>58</v>
      </c>
      <c r="H13" s="168">
        <v>1000</v>
      </c>
      <c r="I13" s="250"/>
      <c r="J13" s="75">
        <f t="shared" si="0"/>
        <v>137300</v>
      </c>
    </row>
    <row r="14" spans="1:10" s="20" customFormat="1" ht="15.75">
      <c r="A14" s="58">
        <v>11</v>
      </c>
      <c r="B14" s="14">
        <v>10</v>
      </c>
      <c r="C14" s="49" t="s">
        <v>12</v>
      </c>
      <c r="D14" s="33" t="s">
        <v>59</v>
      </c>
      <c r="E14" s="61"/>
      <c r="F14" s="118"/>
      <c r="G14" s="170" t="s">
        <v>60</v>
      </c>
      <c r="H14" s="119">
        <v>500</v>
      </c>
      <c r="I14" s="153"/>
      <c r="J14" s="75">
        <f t="shared" si="0"/>
        <v>137800</v>
      </c>
    </row>
    <row r="15" spans="1:10" s="20" customFormat="1" ht="15.75">
      <c r="A15" s="58">
        <v>11</v>
      </c>
      <c r="B15" s="14">
        <v>10</v>
      </c>
      <c r="C15" s="49" t="s">
        <v>12</v>
      </c>
      <c r="D15" s="33" t="s">
        <v>61</v>
      </c>
      <c r="E15" s="61"/>
      <c r="F15" s="62"/>
      <c r="G15" s="170" t="s">
        <v>62</v>
      </c>
      <c r="H15" s="63">
        <v>1000</v>
      </c>
      <c r="I15" s="153"/>
      <c r="J15" s="75">
        <f t="shared" si="0"/>
        <v>138800</v>
      </c>
    </row>
    <row r="16" spans="1:10" s="20" customFormat="1" ht="15.75">
      <c r="A16" s="58">
        <v>11</v>
      </c>
      <c r="B16" s="14">
        <v>10</v>
      </c>
      <c r="C16" s="49" t="s">
        <v>12</v>
      </c>
      <c r="D16" s="64" t="s">
        <v>63</v>
      </c>
      <c r="E16" s="61"/>
      <c r="F16" s="62"/>
      <c r="G16" s="170" t="s">
        <v>64</v>
      </c>
      <c r="H16" s="63">
        <v>5000</v>
      </c>
      <c r="I16" s="153"/>
      <c r="J16" s="75">
        <f t="shared" si="0"/>
        <v>143800</v>
      </c>
    </row>
    <row r="17" spans="1:10" s="20" customFormat="1" ht="15.75">
      <c r="A17" s="58">
        <v>11</v>
      </c>
      <c r="B17" s="14">
        <v>10</v>
      </c>
      <c r="C17" s="49" t="s">
        <v>12</v>
      </c>
      <c r="D17" s="64" t="s">
        <v>65</v>
      </c>
      <c r="E17" s="61"/>
      <c r="F17" s="62"/>
      <c r="G17" s="170" t="s">
        <v>66</v>
      </c>
      <c r="H17" s="63">
        <v>1000</v>
      </c>
      <c r="I17" s="153"/>
      <c r="J17" s="75">
        <f t="shared" si="0"/>
        <v>144800</v>
      </c>
    </row>
    <row r="18" spans="1:10" s="20" customFormat="1" ht="15.75">
      <c r="A18" s="58">
        <v>11</v>
      </c>
      <c r="B18" s="14">
        <v>10</v>
      </c>
      <c r="C18" s="49" t="s">
        <v>12</v>
      </c>
      <c r="D18" s="64" t="s">
        <v>67</v>
      </c>
      <c r="E18" s="61"/>
      <c r="F18" s="62"/>
      <c r="G18" s="170" t="s">
        <v>68</v>
      </c>
      <c r="H18" s="63">
        <v>5000</v>
      </c>
      <c r="I18" s="153"/>
      <c r="J18" s="75">
        <f t="shared" si="0"/>
        <v>149800</v>
      </c>
    </row>
    <row r="19" spans="1:10" s="20" customFormat="1" ht="15.75">
      <c r="A19" s="58">
        <v>11</v>
      </c>
      <c r="B19" s="14">
        <v>10</v>
      </c>
      <c r="C19" s="49" t="s">
        <v>12</v>
      </c>
      <c r="D19" s="64" t="s">
        <v>69</v>
      </c>
      <c r="E19" s="61"/>
      <c r="F19" s="62"/>
      <c r="G19" s="170" t="s">
        <v>70</v>
      </c>
      <c r="H19" s="63">
        <v>1000</v>
      </c>
      <c r="I19" s="153"/>
      <c r="J19" s="75">
        <f t="shared" si="0"/>
        <v>150800</v>
      </c>
    </row>
    <row r="20" spans="1:10" s="20" customFormat="1" ht="15.75">
      <c r="A20" s="58">
        <v>11</v>
      </c>
      <c r="B20" s="14">
        <v>10</v>
      </c>
      <c r="C20" s="49" t="s">
        <v>12</v>
      </c>
      <c r="D20" s="174" t="s">
        <v>71</v>
      </c>
      <c r="E20" s="61"/>
      <c r="F20" s="62"/>
      <c r="G20" s="170" t="s">
        <v>72</v>
      </c>
      <c r="H20" s="63">
        <v>1500</v>
      </c>
      <c r="I20" s="153"/>
      <c r="J20" s="75">
        <f t="shared" si="0"/>
        <v>152300</v>
      </c>
    </row>
    <row r="21" spans="1:10" s="20" customFormat="1" ht="15.75">
      <c r="A21" s="58">
        <v>11</v>
      </c>
      <c r="B21" s="14">
        <v>10</v>
      </c>
      <c r="C21" s="49" t="s">
        <v>12</v>
      </c>
      <c r="D21" s="33" t="s">
        <v>77</v>
      </c>
      <c r="E21" s="61"/>
      <c r="F21" s="62"/>
      <c r="G21" s="170" t="s">
        <v>78</v>
      </c>
      <c r="H21" s="63">
        <v>3000</v>
      </c>
      <c r="I21" s="153"/>
      <c r="J21" s="75">
        <f t="shared" si="0"/>
        <v>155300</v>
      </c>
    </row>
    <row r="22" spans="1:10" s="20" customFormat="1" ht="15.75">
      <c r="A22" s="58">
        <v>11</v>
      </c>
      <c r="B22" s="14">
        <v>10</v>
      </c>
      <c r="C22" s="49" t="s">
        <v>12</v>
      </c>
      <c r="D22" s="64" t="s">
        <v>79</v>
      </c>
      <c r="E22" s="61"/>
      <c r="F22" s="62"/>
      <c r="G22" s="170" t="s">
        <v>80</v>
      </c>
      <c r="H22" s="63">
        <v>2000</v>
      </c>
      <c r="I22" s="153"/>
      <c r="J22" s="75">
        <f t="shared" si="0"/>
        <v>157300</v>
      </c>
    </row>
    <row r="23" spans="1:10" s="20" customFormat="1" ht="15.75">
      <c r="A23" s="58">
        <v>11</v>
      </c>
      <c r="B23" s="14">
        <v>10</v>
      </c>
      <c r="C23" s="49" t="s">
        <v>12</v>
      </c>
      <c r="D23" s="64" t="s">
        <v>81</v>
      </c>
      <c r="E23" s="150"/>
      <c r="F23" s="37"/>
      <c r="G23" s="172">
        <v>106021</v>
      </c>
      <c r="H23" s="120">
        <v>1000</v>
      </c>
      <c r="I23" s="153"/>
      <c r="J23" s="75">
        <f t="shared" si="0"/>
        <v>158300</v>
      </c>
    </row>
    <row r="24" spans="1:10" s="20" customFormat="1" ht="15.75">
      <c r="A24" s="58">
        <v>11</v>
      </c>
      <c r="B24" s="14">
        <v>10</v>
      </c>
      <c r="C24" s="49" t="s">
        <v>12</v>
      </c>
      <c r="D24" s="33" t="s">
        <v>83</v>
      </c>
      <c r="E24" s="61"/>
      <c r="F24" s="30"/>
      <c r="G24" s="170" t="s">
        <v>82</v>
      </c>
      <c r="H24" s="32">
        <v>2000</v>
      </c>
      <c r="I24" s="153"/>
      <c r="J24" s="75">
        <f t="shared" si="0"/>
        <v>160300</v>
      </c>
    </row>
    <row r="25" spans="1:10" s="20" customFormat="1" ht="15.75">
      <c r="A25" s="58">
        <v>11</v>
      </c>
      <c r="B25" s="14">
        <v>10</v>
      </c>
      <c r="C25" s="49" t="s">
        <v>12</v>
      </c>
      <c r="D25" s="64" t="s">
        <v>84</v>
      </c>
      <c r="E25" s="82"/>
      <c r="F25" s="37"/>
      <c r="G25" s="173">
        <v>106023</v>
      </c>
      <c r="H25" s="115">
        <v>23</v>
      </c>
      <c r="I25" s="153"/>
      <c r="J25" s="75">
        <f t="shared" si="0"/>
        <v>160323</v>
      </c>
    </row>
    <row r="26" spans="1:10" s="20" customFormat="1" ht="15.75">
      <c r="A26" s="58">
        <v>11</v>
      </c>
      <c r="B26" s="14">
        <v>10</v>
      </c>
      <c r="C26" s="49" t="s">
        <v>12</v>
      </c>
      <c r="D26" s="64" t="s">
        <v>85</v>
      </c>
      <c r="E26" s="82"/>
      <c r="F26" s="37"/>
      <c r="G26" s="173">
        <v>106024</v>
      </c>
      <c r="H26" s="115">
        <v>1000</v>
      </c>
      <c r="I26" s="153"/>
      <c r="J26" s="75">
        <f t="shared" si="0"/>
        <v>161323</v>
      </c>
    </row>
    <row r="27" spans="1:10" s="20" customFormat="1" ht="15.75">
      <c r="A27" s="58">
        <v>11</v>
      </c>
      <c r="B27" s="14">
        <v>10</v>
      </c>
      <c r="C27" s="49" t="s">
        <v>12</v>
      </c>
      <c r="D27" s="33" t="s">
        <v>86</v>
      </c>
      <c r="E27" s="61"/>
      <c r="F27" s="30"/>
      <c r="G27" s="170" t="s">
        <v>87</v>
      </c>
      <c r="H27" s="32">
        <v>200</v>
      </c>
      <c r="I27" s="153"/>
      <c r="J27" s="75">
        <f t="shared" si="0"/>
        <v>161523</v>
      </c>
    </row>
    <row r="28" spans="1:10" s="20" customFormat="1" ht="15.75">
      <c r="A28" s="58">
        <v>11</v>
      </c>
      <c r="B28" s="14">
        <v>10</v>
      </c>
      <c r="C28" s="49" t="s">
        <v>12</v>
      </c>
      <c r="D28" s="64" t="s">
        <v>88</v>
      </c>
      <c r="E28" s="61"/>
      <c r="F28" s="30"/>
      <c r="G28" s="170" t="s">
        <v>89</v>
      </c>
      <c r="H28" s="32">
        <v>500</v>
      </c>
      <c r="I28" s="153"/>
      <c r="J28" s="75">
        <f t="shared" si="0"/>
        <v>162023</v>
      </c>
    </row>
    <row r="29" spans="1:10" s="20" customFormat="1" ht="15.75">
      <c r="A29" s="58">
        <v>11</v>
      </c>
      <c r="B29" s="14">
        <v>10</v>
      </c>
      <c r="C29" s="49" t="s">
        <v>12</v>
      </c>
      <c r="D29" s="33" t="s">
        <v>90</v>
      </c>
      <c r="E29" s="61"/>
      <c r="F29" s="30"/>
      <c r="G29" s="170" t="s">
        <v>91</v>
      </c>
      <c r="H29" s="32">
        <v>2000</v>
      </c>
      <c r="I29" s="153"/>
      <c r="J29" s="75">
        <f t="shared" si="0"/>
        <v>164023</v>
      </c>
    </row>
    <row r="30" spans="1:10" s="20" customFormat="1" ht="15.75">
      <c r="A30" s="58">
        <v>11</v>
      </c>
      <c r="B30" s="14">
        <v>10</v>
      </c>
      <c r="C30" s="49" t="s">
        <v>12</v>
      </c>
      <c r="D30" s="64" t="s">
        <v>92</v>
      </c>
      <c r="E30" s="61"/>
      <c r="F30" s="30"/>
      <c r="G30" s="170" t="s">
        <v>93</v>
      </c>
      <c r="H30" s="32">
        <v>1000</v>
      </c>
      <c r="I30" s="153"/>
      <c r="J30" s="75">
        <f t="shared" si="0"/>
        <v>165023</v>
      </c>
    </row>
    <row r="31" spans="1:10" s="20" customFormat="1" ht="15.75">
      <c r="A31" s="58">
        <v>11</v>
      </c>
      <c r="B31" s="14">
        <v>10</v>
      </c>
      <c r="C31" s="49" t="s">
        <v>12</v>
      </c>
      <c r="D31" s="64" t="s">
        <v>94</v>
      </c>
      <c r="E31" s="61"/>
      <c r="F31" s="62"/>
      <c r="G31" s="170" t="s">
        <v>95</v>
      </c>
      <c r="H31" s="63">
        <v>500</v>
      </c>
      <c r="I31" s="153"/>
      <c r="J31" s="75">
        <f t="shared" si="0"/>
        <v>165523</v>
      </c>
    </row>
    <row r="32" spans="1:10" s="20" customFormat="1" ht="15.75">
      <c r="A32" s="58">
        <v>11</v>
      </c>
      <c r="B32" s="14">
        <v>10</v>
      </c>
      <c r="C32" s="49" t="s">
        <v>12</v>
      </c>
      <c r="D32" s="64" t="s">
        <v>96</v>
      </c>
      <c r="E32" s="61"/>
      <c r="F32" s="62"/>
      <c r="G32" s="170" t="s">
        <v>97</v>
      </c>
      <c r="H32" s="63">
        <v>200</v>
      </c>
      <c r="I32" s="153"/>
      <c r="J32" s="75">
        <f t="shared" si="0"/>
        <v>165723</v>
      </c>
    </row>
    <row r="33" spans="1:10" s="20" customFormat="1" ht="15.75">
      <c r="A33" s="58">
        <v>11</v>
      </c>
      <c r="B33" s="14">
        <v>10</v>
      </c>
      <c r="C33" s="49" t="s">
        <v>12</v>
      </c>
      <c r="D33" s="64" t="s">
        <v>98</v>
      </c>
      <c r="E33" s="61"/>
      <c r="F33" s="62"/>
      <c r="G33" s="170" t="s">
        <v>99</v>
      </c>
      <c r="H33" s="63">
        <v>1000</v>
      </c>
      <c r="I33" s="153"/>
      <c r="J33" s="75">
        <f t="shared" si="0"/>
        <v>166723</v>
      </c>
    </row>
    <row r="34" spans="1:10" s="20" customFormat="1" ht="15.75">
      <c r="A34" s="58">
        <v>11</v>
      </c>
      <c r="B34" s="14">
        <v>10</v>
      </c>
      <c r="C34" s="49" t="s">
        <v>12</v>
      </c>
      <c r="D34" s="64" t="s">
        <v>100</v>
      </c>
      <c r="E34" s="61"/>
      <c r="F34" s="62"/>
      <c r="G34" s="170" t="s">
        <v>101</v>
      </c>
      <c r="H34" s="63">
        <v>2000</v>
      </c>
      <c r="I34" s="153"/>
      <c r="J34" s="75">
        <f t="shared" si="0"/>
        <v>168723</v>
      </c>
    </row>
    <row r="35" spans="1:10" s="20" customFormat="1" ht="15.75">
      <c r="A35" s="58">
        <v>11</v>
      </c>
      <c r="B35" s="14">
        <v>10</v>
      </c>
      <c r="C35" s="49" t="s">
        <v>12</v>
      </c>
      <c r="D35" s="33" t="s">
        <v>102</v>
      </c>
      <c r="E35" s="61"/>
      <c r="F35" s="62"/>
      <c r="G35" s="170" t="s">
        <v>103</v>
      </c>
      <c r="H35" s="63">
        <v>500</v>
      </c>
      <c r="I35" s="153"/>
      <c r="J35" s="75">
        <f t="shared" si="0"/>
        <v>169223</v>
      </c>
    </row>
    <row r="36" spans="1:10" s="20" customFormat="1" ht="15.75">
      <c r="A36" s="58">
        <v>11</v>
      </c>
      <c r="B36" s="14">
        <v>10</v>
      </c>
      <c r="C36" s="49" t="s">
        <v>12</v>
      </c>
      <c r="D36" s="33" t="s">
        <v>104</v>
      </c>
      <c r="E36" s="61"/>
      <c r="F36" s="62"/>
      <c r="G36" s="170" t="s">
        <v>105</v>
      </c>
      <c r="H36" s="63">
        <v>1000</v>
      </c>
      <c r="I36" s="153"/>
      <c r="J36" s="75">
        <f t="shared" si="0"/>
        <v>170223</v>
      </c>
    </row>
    <row r="37" spans="1:10" s="20" customFormat="1" ht="15.75">
      <c r="A37" s="58">
        <v>11</v>
      </c>
      <c r="B37" s="14">
        <v>10</v>
      </c>
      <c r="C37" s="49" t="s">
        <v>12</v>
      </c>
      <c r="D37" s="33" t="s">
        <v>106</v>
      </c>
      <c r="E37" s="61"/>
      <c r="F37" s="62"/>
      <c r="G37" s="170" t="s">
        <v>107</v>
      </c>
      <c r="H37" s="63">
        <v>2000</v>
      </c>
      <c r="I37" s="153"/>
      <c r="J37" s="75">
        <f t="shared" si="0"/>
        <v>172223</v>
      </c>
    </row>
    <row r="38" spans="1:10" s="20" customFormat="1" ht="15.75">
      <c r="A38" s="58">
        <v>11</v>
      </c>
      <c r="B38" s="14">
        <v>10</v>
      </c>
      <c r="C38" s="49" t="s">
        <v>12</v>
      </c>
      <c r="D38" s="33" t="s">
        <v>108</v>
      </c>
      <c r="E38" s="61"/>
      <c r="F38" s="62"/>
      <c r="G38" s="170" t="s">
        <v>109</v>
      </c>
      <c r="H38" s="63">
        <v>500</v>
      </c>
      <c r="I38" s="153"/>
      <c r="J38" s="75">
        <f t="shared" si="0"/>
        <v>172723</v>
      </c>
    </row>
    <row r="39" spans="1:10" s="20" customFormat="1" ht="15.75">
      <c r="A39" s="58">
        <v>11</v>
      </c>
      <c r="B39" s="14">
        <v>10</v>
      </c>
      <c r="C39" s="49" t="s">
        <v>12</v>
      </c>
      <c r="D39" s="64" t="s">
        <v>111</v>
      </c>
      <c r="E39" s="61"/>
      <c r="F39" s="62"/>
      <c r="G39" s="170" t="s">
        <v>110</v>
      </c>
      <c r="H39" s="63">
        <v>500</v>
      </c>
      <c r="I39" s="153"/>
      <c r="J39" s="75">
        <f t="shared" si="0"/>
        <v>173223</v>
      </c>
    </row>
    <row r="40" spans="1:10" s="20" customFormat="1" ht="15.75">
      <c r="A40" s="58">
        <v>11</v>
      </c>
      <c r="B40" s="14">
        <v>10</v>
      </c>
      <c r="C40" s="49" t="s">
        <v>12</v>
      </c>
      <c r="D40" s="64" t="s">
        <v>112</v>
      </c>
      <c r="E40" s="61"/>
      <c r="F40" s="62"/>
      <c r="G40" s="170" t="s">
        <v>113</v>
      </c>
      <c r="H40" s="63">
        <v>3000</v>
      </c>
      <c r="I40" s="153"/>
      <c r="J40" s="75">
        <f t="shared" si="0"/>
        <v>176223</v>
      </c>
    </row>
    <row r="41" spans="1:10" s="20" customFormat="1" ht="15.75">
      <c r="A41" s="58">
        <v>11</v>
      </c>
      <c r="B41" s="14">
        <v>10</v>
      </c>
      <c r="C41" s="49" t="s">
        <v>12</v>
      </c>
      <c r="D41" s="64" t="s">
        <v>114</v>
      </c>
      <c r="E41" s="61"/>
      <c r="F41" s="62"/>
      <c r="G41" s="170" t="s">
        <v>115</v>
      </c>
      <c r="H41" s="63">
        <v>100</v>
      </c>
      <c r="I41" s="153"/>
      <c r="J41" s="75">
        <f t="shared" si="0"/>
        <v>176323</v>
      </c>
    </row>
    <row r="42" spans="1:10" s="20" customFormat="1" ht="15.75">
      <c r="A42" s="58">
        <v>11</v>
      </c>
      <c r="B42" s="14">
        <v>10</v>
      </c>
      <c r="C42" s="49" t="s">
        <v>12</v>
      </c>
      <c r="D42" s="64" t="s">
        <v>116</v>
      </c>
      <c r="E42" s="61"/>
      <c r="F42" s="62"/>
      <c r="G42" s="170" t="s">
        <v>117</v>
      </c>
      <c r="H42" s="63">
        <v>10000</v>
      </c>
      <c r="I42" s="153"/>
      <c r="J42" s="75">
        <f t="shared" si="0"/>
        <v>186323</v>
      </c>
    </row>
    <row r="43" spans="1:10" s="20" customFormat="1" ht="15.75">
      <c r="A43" s="58">
        <v>11</v>
      </c>
      <c r="B43" s="14">
        <v>10</v>
      </c>
      <c r="C43" s="49" t="s">
        <v>12</v>
      </c>
      <c r="D43" s="64" t="s">
        <v>136</v>
      </c>
      <c r="E43" s="61"/>
      <c r="F43" s="62"/>
      <c r="G43" s="170" t="s">
        <v>118</v>
      </c>
      <c r="H43" s="63">
        <v>10000</v>
      </c>
      <c r="I43" s="153"/>
      <c r="J43" s="75">
        <f t="shared" si="0"/>
        <v>196323</v>
      </c>
    </row>
    <row r="44" spans="1:10" s="20" customFormat="1" ht="15.75">
      <c r="A44" s="58">
        <v>11</v>
      </c>
      <c r="B44" s="14">
        <v>10</v>
      </c>
      <c r="C44" s="49" t="s">
        <v>12</v>
      </c>
      <c r="D44" s="64" t="s">
        <v>268</v>
      </c>
      <c r="E44" s="61"/>
      <c r="F44" s="62"/>
      <c r="G44" s="170" t="s">
        <v>119</v>
      </c>
      <c r="H44" s="63">
        <v>2000</v>
      </c>
      <c r="I44" s="153"/>
      <c r="J44" s="75">
        <f t="shared" si="0"/>
        <v>198323</v>
      </c>
    </row>
    <row r="45" spans="1:10" s="20" customFormat="1" ht="15.75">
      <c r="A45" s="58">
        <v>11</v>
      </c>
      <c r="B45" s="14">
        <v>10</v>
      </c>
      <c r="C45" s="49" t="s">
        <v>12</v>
      </c>
      <c r="D45" s="33" t="s">
        <v>120</v>
      </c>
      <c r="E45" s="61"/>
      <c r="F45" s="62"/>
      <c r="G45" s="170" t="s">
        <v>121</v>
      </c>
      <c r="H45" s="63">
        <v>2000</v>
      </c>
      <c r="I45" s="153"/>
      <c r="J45" s="75">
        <f t="shared" si="0"/>
        <v>200323</v>
      </c>
    </row>
    <row r="46" spans="1:10" s="20" customFormat="1" ht="15.75">
      <c r="A46" s="58">
        <v>11</v>
      </c>
      <c r="B46" s="14">
        <v>10</v>
      </c>
      <c r="C46" s="49" t="s">
        <v>12</v>
      </c>
      <c r="D46" s="33" t="s">
        <v>122</v>
      </c>
      <c r="E46" s="61"/>
      <c r="F46" s="62"/>
      <c r="G46" s="170" t="s">
        <v>123</v>
      </c>
      <c r="H46" s="63">
        <v>2000</v>
      </c>
      <c r="I46" s="153"/>
      <c r="J46" s="75">
        <f t="shared" si="0"/>
        <v>202323</v>
      </c>
    </row>
    <row r="47" spans="1:10" s="20" customFormat="1" ht="15.75">
      <c r="A47" s="58">
        <v>11</v>
      </c>
      <c r="B47" s="14">
        <v>10</v>
      </c>
      <c r="C47" s="49" t="s">
        <v>12</v>
      </c>
      <c r="D47" s="33" t="s">
        <v>124</v>
      </c>
      <c r="E47" s="61"/>
      <c r="F47" s="62"/>
      <c r="G47" s="170" t="s">
        <v>125</v>
      </c>
      <c r="H47" s="63">
        <v>3000</v>
      </c>
      <c r="I47" s="153"/>
      <c r="J47" s="75">
        <f t="shared" si="0"/>
        <v>205323</v>
      </c>
    </row>
    <row r="48" spans="1:10" s="20" customFormat="1" ht="15.75">
      <c r="A48" s="58">
        <v>11</v>
      </c>
      <c r="B48" s="14">
        <v>10</v>
      </c>
      <c r="C48" s="49" t="s">
        <v>12</v>
      </c>
      <c r="D48" s="33" t="s">
        <v>126</v>
      </c>
      <c r="E48" s="61"/>
      <c r="F48" s="62"/>
      <c r="G48" s="170" t="s">
        <v>127</v>
      </c>
      <c r="H48" s="63">
        <v>3000</v>
      </c>
      <c r="I48" s="153"/>
      <c r="J48" s="75">
        <f t="shared" si="0"/>
        <v>208323</v>
      </c>
    </row>
    <row r="49" spans="1:10" s="20" customFormat="1" ht="15.75">
      <c r="A49" s="58">
        <v>11</v>
      </c>
      <c r="B49" s="14">
        <v>10</v>
      </c>
      <c r="C49" s="49" t="s">
        <v>12</v>
      </c>
      <c r="D49" s="33" t="s">
        <v>128</v>
      </c>
      <c r="E49" s="61"/>
      <c r="F49" s="62"/>
      <c r="G49" s="170" t="s">
        <v>129</v>
      </c>
      <c r="H49" s="63">
        <v>1000</v>
      </c>
      <c r="I49" s="153"/>
      <c r="J49" s="75">
        <f t="shared" si="0"/>
        <v>209323</v>
      </c>
    </row>
    <row r="50" spans="1:10" s="20" customFormat="1" ht="15.75">
      <c r="A50" s="58">
        <v>11</v>
      </c>
      <c r="B50" s="14">
        <v>16</v>
      </c>
      <c r="C50" s="49" t="s">
        <v>12</v>
      </c>
      <c r="D50" s="151" t="s">
        <v>130</v>
      </c>
      <c r="E50" s="61"/>
      <c r="F50" s="62"/>
      <c r="G50" s="170" t="s">
        <v>131</v>
      </c>
      <c r="H50" s="63">
        <v>500</v>
      </c>
      <c r="I50" s="153"/>
      <c r="J50" s="75">
        <f t="shared" si="0"/>
        <v>209823</v>
      </c>
    </row>
    <row r="51" spans="1:10" ht="15.75">
      <c r="A51" s="58">
        <v>11</v>
      </c>
      <c r="B51" s="14">
        <v>23</v>
      </c>
      <c r="C51" s="49" t="s">
        <v>12</v>
      </c>
      <c r="D51" s="33" t="s">
        <v>133</v>
      </c>
      <c r="E51" s="61"/>
      <c r="F51" s="62"/>
      <c r="G51" s="170" t="s">
        <v>132</v>
      </c>
      <c r="H51" s="63">
        <v>5000</v>
      </c>
      <c r="I51" s="153"/>
      <c r="J51" s="75">
        <f t="shared" si="0"/>
        <v>214823</v>
      </c>
    </row>
    <row r="52" spans="1:10" ht="15.75">
      <c r="A52" s="58">
        <v>11</v>
      </c>
      <c r="B52" s="14">
        <v>23</v>
      </c>
      <c r="C52" s="49" t="s">
        <v>12</v>
      </c>
      <c r="D52" s="64" t="s">
        <v>134</v>
      </c>
      <c r="E52" s="61"/>
      <c r="F52" s="62"/>
      <c r="G52" s="170" t="s">
        <v>135</v>
      </c>
      <c r="H52" s="63">
        <v>6000</v>
      </c>
      <c r="I52" s="153"/>
      <c r="J52" s="75">
        <f t="shared" si="0"/>
        <v>220823</v>
      </c>
    </row>
    <row r="53" spans="1:10" ht="15.75">
      <c r="A53" s="58">
        <v>11</v>
      </c>
      <c r="B53" s="14">
        <v>23</v>
      </c>
      <c r="C53" s="49" t="s">
        <v>12</v>
      </c>
      <c r="D53" s="64" t="s">
        <v>137</v>
      </c>
      <c r="E53" s="61"/>
      <c r="F53" s="62"/>
      <c r="G53" s="170" t="s">
        <v>138</v>
      </c>
      <c r="H53" s="63">
        <v>10000</v>
      </c>
      <c r="I53" s="153"/>
      <c r="J53" s="75">
        <f t="shared" si="0"/>
        <v>230823</v>
      </c>
    </row>
    <row r="54" spans="1:10" ht="15.75">
      <c r="A54" s="58">
        <v>11</v>
      </c>
      <c r="B54" s="14">
        <v>23</v>
      </c>
      <c r="C54" s="49" t="s">
        <v>12</v>
      </c>
      <c r="D54" s="64" t="s">
        <v>152</v>
      </c>
      <c r="E54" s="61"/>
      <c r="F54" s="62"/>
      <c r="G54" s="170" t="s">
        <v>139</v>
      </c>
      <c r="H54" s="63">
        <v>1000</v>
      </c>
      <c r="I54" s="153"/>
      <c r="J54" s="75">
        <f t="shared" si="0"/>
        <v>231823</v>
      </c>
    </row>
    <row r="55" spans="1:10" ht="15.75">
      <c r="A55" s="58">
        <v>11</v>
      </c>
      <c r="B55" s="14">
        <v>23</v>
      </c>
      <c r="C55" s="49" t="s">
        <v>12</v>
      </c>
      <c r="D55" s="33" t="s">
        <v>140</v>
      </c>
      <c r="E55" s="61"/>
      <c r="F55" s="62"/>
      <c r="G55" s="170" t="s">
        <v>141</v>
      </c>
      <c r="H55" s="63">
        <v>600</v>
      </c>
      <c r="I55" s="153"/>
      <c r="J55" s="75">
        <f t="shared" si="0"/>
        <v>232423</v>
      </c>
    </row>
    <row r="56" spans="1:10" ht="15.75">
      <c r="A56" s="58">
        <v>11</v>
      </c>
      <c r="B56" s="14">
        <v>23</v>
      </c>
      <c r="C56" s="49" t="s">
        <v>12</v>
      </c>
      <c r="D56" s="64" t="s">
        <v>142</v>
      </c>
      <c r="E56" s="61"/>
      <c r="F56" s="62"/>
      <c r="G56" s="170" t="s">
        <v>143</v>
      </c>
      <c r="H56" s="63">
        <v>1000</v>
      </c>
      <c r="I56" s="153"/>
      <c r="J56" s="75">
        <f t="shared" si="0"/>
        <v>233423</v>
      </c>
    </row>
    <row r="57" spans="1:10" ht="15.75">
      <c r="A57" s="159">
        <v>11</v>
      </c>
      <c r="B57" s="160">
        <v>23</v>
      </c>
      <c r="C57" s="161" t="s">
        <v>12</v>
      </c>
      <c r="D57" s="162" t="s">
        <v>144</v>
      </c>
      <c r="E57" s="163"/>
      <c r="F57" s="164"/>
      <c r="G57" s="171" t="s">
        <v>145</v>
      </c>
      <c r="H57" s="165">
        <v>1000</v>
      </c>
      <c r="I57" s="250"/>
      <c r="J57" s="75">
        <f t="shared" si="0"/>
        <v>234423</v>
      </c>
    </row>
    <row r="58" spans="1:10" ht="15.75">
      <c r="A58" s="58">
        <v>11</v>
      </c>
      <c r="B58" s="14">
        <v>23</v>
      </c>
      <c r="C58" s="49" t="s">
        <v>12</v>
      </c>
      <c r="D58" s="33" t="s">
        <v>146</v>
      </c>
      <c r="E58" s="61"/>
      <c r="F58" s="62"/>
      <c r="G58" s="170" t="s">
        <v>147</v>
      </c>
      <c r="H58" s="63">
        <v>1200</v>
      </c>
      <c r="I58" s="153"/>
      <c r="J58" s="75">
        <f t="shared" si="0"/>
        <v>235623</v>
      </c>
    </row>
    <row r="59" spans="1:10" ht="15.75">
      <c r="A59" s="159">
        <v>11</v>
      </c>
      <c r="B59" s="160">
        <v>23</v>
      </c>
      <c r="C59" s="161" t="s">
        <v>12</v>
      </c>
      <c r="D59" s="166" t="s">
        <v>148</v>
      </c>
      <c r="E59" s="163"/>
      <c r="F59" s="164"/>
      <c r="G59" s="171" t="s">
        <v>149</v>
      </c>
      <c r="H59" s="165">
        <v>500</v>
      </c>
      <c r="I59" s="250"/>
      <c r="J59" s="75">
        <f t="shared" si="0"/>
        <v>236123</v>
      </c>
    </row>
    <row r="60" spans="1:10" ht="15.75">
      <c r="A60" s="159">
        <v>11</v>
      </c>
      <c r="B60" s="160">
        <v>23</v>
      </c>
      <c r="C60" s="161" t="s">
        <v>12</v>
      </c>
      <c r="D60" s="162" t="s">
        <v>150</v>
      </c>
      <c r="E60" s="163"/>
      <c r="F60" s="164"/>
      <c r="G60" s="171" t="s">
        <v>151</v>
      </c>
      <c r="H60" s="165">
        <v>3000</v>
      </c>
      <c r="I60" s="250"/>
      <c r="J60" s="75">
        <f t="shared" si="0"/>
        <v>239123</v>
      </c>
    </row>
    <row r="61" spans="1:10" ht="15.75">
      <c r="A61" s="58">
        <v>11</v>
      </c>
      <c r="B61" s="14">
        <v>23</v>
      </c>
      <c r="C61" s="49" t="s">
        <v>12</v>
      </c>
      <c r="D61" s="33" t="s">
        <v>153</v>
      </c>
      <c r="E61" s="61"/>
      <c r="F61" s="62"/>
      <c r="G61" s="170" t="s">
        <v>154</v>
      </c>
      <c r="H61" s="63">
        <v>2000</v>
      </c>
      <c r="I61" s="153"/>
      <c r="J61" s="75">
        <f t="shared" si="0"/>
        <v>241123</v>
      </c>
    </row>
    <row r="62" spans="1:10" ht="15.75">
      <c r="A62" s="58">
        <v>11</v>
      </c>
      <c r="B62" s="14">
        <v>23</v>
      </c>
      <c r="C62" s="49" t="s">
        <v>12</v>
      </c>
      <c r="D62" s="33" t="s">
        <v>155</v>
      </c>
      <c r="E62" s="61"/>
      <c r="F62" s="109"/>
      <c r="G62" s="170" t="s">
        <v>156</v>
      </c>
      <c r="H62" s="63">
        <v>2000</v>
      </c>
      <c r="I62" s="153"/>
      <c r="J62" s="75">
        <f t="shared" si="0"/>
        <v>243123</v>
      </c>
    </row>
    <row r="63" spans="1:10" ht="15.75">
      <c r="A63" s="159">
        <v>11</v>
      </c>
      <c r="B63" s="160">
        <v>23</v>
      </c>
      <c r="C63" s="161" t="s">
        <v>12</v>
      </c>
      <c r="D63" s="166" t="s">
        <v>157</v>
      </c>
      <c r="E63" s="163"/>
      <c r="F63" s="251"/>
      <c r="G63" s="171" t="s">
        <v>158</v>
      </c>
      <c r="H63" s="165">
        <v>2000</v>
      </c>
      <c r="I63" s="250"/>
      <c r="J63" s="75">
        <f t="shared" si="0"/>
        <v>245123</v>
      </c>
    </row>
    <row r="64" spans="1:10" ht="15.75">
      <c r="A64" s="159">
        <v>11</v>
      </c>
      <c r="B64" s="160">
        <v>23</v>
      </c>
      <c r="C64" s="161" t="s">
        <v>12</v>
      </c>
      <c r="D64" s="166" t="s">
        <v>159</v>
      </c>
      <c r="E64" s="163"/>
      <c r="F64" s="252"/>
      <c r="G64" s="171" t="s">
        <v>160</v>
      </c>
      <c r="H64" s="165">
        <v>2000</v>
      </c>
      <c r="I64" s="250"/>
      <c r="J64" s="75">
        <f t="shared" si="0"/>
        <v>247123</v>
      </c>
    </row>
    <row r="65" spans="1:10" ht="15.75">
      <c r="A65" s="58">
        <v>11</v>
      </c>
      <c r="B65" s="14">
        <v>23</v>
      </c>
      <c r="C65" s="49" t="s">
        <v>12</v>
      </c>
      <c r="D65" s="33" t="s">
        <v>161</v>
      </c>
      <c r="E65" s="61"/>
      <c r="F65" s="73"/>
      <c r="G65" s="170" t="s">
        <v>162</v>
      </c>
      <c r="H65" s="63">
        <v>2000</v>
      </c>
      <c r="I65" s="175"/>
      <c r="J65" s="75">
        <f t="shared" si="0"/>
        <v>249123</v>
      </c>
    </row>
    <row r="66" spans="1:10" ht="15.75">
      <c r="A66" s="58">
        <v>11</v>
      </c>
      <c r="B66" s="14">
        <v>23</v>
      </c>
      <c r="C66" s="49" t="s">
        <v>12</v>
      </c>
      <c r="D66" s="33" t="s">
        <v>163</v>
      </c>
      <c r="E66" s="61"/>
      <c r="F66" s="73"/>
      <c r="G66" s="170" t="s">
        <v>164</v>
      </c>
      <c r="H66" s="111">
        <v>2000</v>
      </c>
      <c r="I66" s="175"/>
      <c r="J66" s="75">
        <f t="shared" si="0"/>
        <v>251123</v>
      </c>
    </row>
    <row r="67" spans="1:10" ht="15.75">
      <c r="A67" s="58">
        <v>11</v>
      </c>
      <c r="B67" s="14">
        <v>23</v>
      </c>
      <c r="C67" s="49" t="s">
        <v>12</v>
      </c>
      <c r="D67" s="33" t="s">
        <v>165</v>
      </c>
      <c r="E67" s="61"/>
      <c r="F67" s="176"/>
      <c r="G67" s="170" t="s">
        <v>166</v>
      </c>
      <c r="H67" s="63">
        <v>500</v>
      </c>
      <c r="I67" s="175"/>
      <c r="J67" s="75">
        <f t="shared" si="0"/>
        <v>251623</v>
      </c>
    </row>
    <row r="68" spans="1:10" ht="15.75">
      <c r="A68" s="58">
        <v>11</v>
      </c>
      <c r="B68" s="14">
        <v>23</v>
      </c>
      <c r="C68" s="49" t="s">
        <v>12</v>
      </c>
      <c r="D68" s="33" t="s">
        <v>167</v>
      </c>
      <c r="E68" s="61"/>
      <c r="F68" s="73"/>
      <c r="G68" s="170" t="s">
        <v>168</v>
      </c>
      <c r="H68" s="63">
        <v>500</v>
      </c>
      <c r="I68" s="175"/>
      <c r="J68" s="75">
        <f t="shared" si="0"/>
        <v>252123</v>
      </c>
    </row>
    <row r="69" spans="1:11" ht="15.75">
      <c r="A69" s="58">
        <v>11</v>
      </c>
      <c r="B69" s="14">
        <v>23</v>
      </c>
      <c r="C69" s="49" t="s">
        <v>12</v>
      </c>
      <c r="D69" s="33" t="s">
        <v>169</v>
      </c>
      <c r="E69" s="61"/>
      <c r="F69" s="177"/>
      <c r="G69" s="170" t="s">
        <v>170</v>
      </c>
      <c r="H69" s="63">
        <v>2000</v>
      </c>
      <c r="I69" s="177"/>
      <c r="J69" s="75">
        <f t="shared" si="0"/>
        <v>254123</v>
      </c>
      <c r="K69" s="158"/>
    </row>
    <row r="70" spans="1:10" ht="15.75">
      <c r="A70" s="58">
        <v>11</v>
      </c>
      <c r="B70" s="14">
        <v>23</v>
      </c>
      <c r="C70" s="49" t="s">
        <v>12</v>
      </c>
      <c r="D70" s="33" t="s">
        <v>171</v>
      </c>
      <c r="E70" s="61"/>
      <c r="F70" s="73"/>
      <c r="G70" s="170" t="s">
        <v>172</v>
      </c>
      <c r="H70" s="63">
        <v>1000</v>
      </c>
      <c r="I70" s="175"/>
      <c r="J70" s="75">
        <f t="shared" si="0"/>
        <v>255123</v>
      </c>
    </row>
    <row r="71" spans="1:10" ht="15.75">
      <c r="A71" s="58">
        <v>11</v>
      </c>
      <c r="B71" s="14">
        <v>23</v>
      </c>
      <c r="C71" s="49" t="s">
        <v>12</v>
      </c>
      <c r="D71" s="33" t="s">
        <v>173</v>
      </c>
      <c r="E71" s="61"/>
      <c r="F71" s="73"/>
      <c r="G71" s="170" t="s">
        <v>174</v>
      </c>
      <c r="H71" s="63">
        <v>1000</v>
      </c>
      <c r="I71" s="175"/>
      <c r="J71" s="75">
        <f aca="true" t="shared" si="1" ref="J71:J103">J70+H71</f>
        <v>256123</v>
      </c>
    </row>
    <row r="72" spans="1:10" ht="15.75">
      <c r="A72" s="159">
        <v>11</v>
      </c>
      <c r="B72" s="160">
        <v>23</v>
      </c>
      <c r="C72" s="161" t="s">
        <v>12</v>
      </c>
      <c r="D72" s="162" t="s">
        <v>175</v>
      </c>
      <c r="E72" s="163"/>
      <c r="F72" s="253"/>
      <c r="G72" s="171" t="s">
        <v>176</v>
      </c>
      <c r="H72" s="165">
        <v>1000</v>
      </c>
      <c r="I72" s="254"/>
      <c r="J72" s="75">
        <f t="shared" si="1"/>
        <v>257123</v>
      </c>
    </row>
    <row r="73" spans="1:10" ht="15.75">
      <c r="A73" s="58">
        <v>11</v>
      </c>
      <c r="B73" s="14">
        <v>23</v>
      </c>
      <c r="C73" s="49" t="s">
        <v>12</v>
      </c>
      <c r="D73" s="33" t="s">
        <v>177</v>
      </c>
      <c r="E73" s="61"/>
      <c r="F73" s="73"/>
      <c r="G73" s="170" t="s">
        <v>178</v>
      </c>
      <c r="H73" s="63">
        <v>500</v>
      </c>
      <c r="I73" s="175"/>
      <c r="J73" s="75">
        <f t="shared" si="1"/>
        <v>257623</v>
      </c>
    </row>
    <row r="74" spans="1:10" ht="15.75">
      <c r="A74" s="58">
        <v>11</v>
      </c>
      <c r="B74" s="14">
        <v>23</v>
      </c>
      <c r="C74" s="49" t="s">
        <v>12</v>
      </c>
      <c r="D74" s="33" t="s">
        <v>179</v>
      </c>
      <c r="E74" s="61"/>
      <c r="F74" s="73"/>
      <c r="G74" s="170" t="s">
        <v>180</v>
      </c>
      <c r="H74" s="63">
        <v>1000</v>
      </c>
      <c r="I74" s="175"/>
      <c r="J74" s="75">
        <f t="shared" si="1"/>
        <v>258623</v>
      </c>
    </row>
    <row r="75" spans="1:10" ht="15.75">
      <c r="A75" s="58">
        <v>11</v>
      </c>
      <c r="B75" s="14">
        <v>23</v>
      </c>
      <c r="C75" s="49" t="s">
        <v>12</v>
      </c>
      <c r="D75" s="33" t="s">
        <v>181</v>
      </c>
      <c r="E75" s="61"/>
      <c r="F75" s="73"/>
      <c r="G75" s="170" t="s">
        <v>182</v>
      </c>
      <c r="H75" s="63">
        <v>2000</v>
      </c>
      <c r="I75" s="175"/>
      <c r="J75" s="75">
        <f t="shared" si="1"/>
        <v>260623</v>
      </c>
    </row>
    <row r="76" spans="1:10" ht="15.75">
      <c r="A76" s="58">
        <v>11</v>
      </c>
      <c r="B76" s="14">
        <v>23</v>
      </c>
      <c r="C76" s="49" t="s">
        <v>12</v>
      </c>
      <c r="D76" s="33" t="s">
        <v>183</v>
      </c>
      <c r="E76" s="61"/>
      <c r="F76" s="73"/>
      <c r="G76" s="170" t="s">
        <v>184</v>
      </c>
      <c r="H76" s="63">
        <v>1000</v>
      </c>
      <c r="I76" s="175"/>
      <c r="J76" s="75">
        <f t="shared" si="1"/>
        <v>261623</v>
      </c>
    </row>
    <row r="77" spans="1:10" ht="15.75">
      <c r="A77" s="58">
        <v>11</v>
      </c>
      <c r="B77" s="14">
        <v>23</v>
      </c>
      <c r="C77" s="49" t="s">
        <v>12</v>
      </c>
      <c r="D77" s="33" t="s">
        <v>185</v>
      </c>
      <c r="E77" s="61"/>
      <c r="F77" s="73"/>
      <c r="G77" s="170" t="s">
        <v>186</v>
      </c>
      <c r="H77" s="63">
        <v>1000</v>
      </c>
      <c r="I77" s="175"/>
      <c r="J77" s="75">
        <f t="shared" si="1"/>
        <v>262623</v>
      </c>
    </row>
    <row r="78" spans="1:10" ht="15.75">
      <c r="A78" s="58">
        <v>11</v>
      </c>
      <c r="B78" s="14">
        <v>23</v>
      </c>
      <c r="C78" s="49" t="s">
        <v>12</v>
      </c>
      <c r="D78" s="33" t="s">
        <v>187</v>
      </c>
      <c r="E78" s="61"/>
      <c r="F78" s="73"/>
      <c r="G78" s="170" t="s">
        <v>188</v>
      </c>
      <c r="H78" s="63">
        <v>500</v>
      </c>
      <c r="I78" s="175"/>
      <c r="J78" s="75">
        <f t="shared" si="1"/>
        <v>263123</v>
      </c>
    </row>
    <row r="79" spans="1:10" ht="15.75">
      <c r="A79" s="58">
        <v>11</v>
      </c>
      <c r="B79" s="14">
        <v>23</v>
      </c>
      <c r="C79" s="49" t="s">
        <v>12</v>
      </c>
      <c r="D79" s="33" t="s">
        <v>189</v>
      </c>
      <c r="E79" s="61"/>
      <c r="F79" s="73"/>
      <c r="G79" s="170" t="s">
        <v>190</v>
      </c>
      <c r="H79" s="63">
        <v>500</v>
      </c>
      <c r="I79" s="175"/>
      <c r="J79" s="75">
        <f t="shared" si="1"/>
        <v>263623</v>
      </c>
    </row>
    <row r="80" spans="1:10" ht="15.75">
      <c r="A80" s="58">
        <v>11</v>
      </c>
      <c r="B80" s="14">
        <v>23</v>
      </c>
      <c r="C80" s="49" t="s">
        <v>12</v>
      </c>
      <c r="D80" s="33" t="s">
        <v>191</v>
      </c>
      <c r="E80" s="61"/>
      <c r="F80" s="73"/>
      <c r="G80" s="170" t="s">
        <v>192</v>
      </c>
      <c r="H80" s="63">
        <v>500</v>
      </c>
      <c r="I80" s="175"/>
      <c r="J80" s="75">
        <f t="shared" si="1"/>
        <v>264123</v>
      </c>
    </row>
    <row r="81" spans="1:10" ht="15.75">
      <c r="A81" s="58">
        <v>11</v>
      </c>
      <c r="B81" s="14">
        <v>23</v>
      </c>
      <c r="C81" s="49" t="s">
        <v>12</v>
      </c>
      <c r="D81" s="33" t="s">
        <v>193</v>
      </c>
      <c r="E81" s="61"/>
      <c r="F81" s="73"/>
      <c r="G81" s="170" t="s">
        <v>194</v>
      </c>
      <c r="H81" s="63">
        <v>1000</v>
      </c>
      <c r="I81" s="175"/>
      <c r="J81" s="75">
        <f t="shared" si="1"/>
        <v>265123</v>
      </c>
    </row>
    <row r="82" spans="1:10" ht="15.75">
      <c r="A82" s="58">
        <v>11</v>
      </c>
      <c r="B82" s="14">
        <v>23</v>
      </c>
      <c r="C82" s="49" t="s">
        <v>12</v>
      </c>
      <c r="D82" s="33" t="s">
        <v>195</v>
      </c>
      <c r="E82" s="61"/>
      <c r="F82" s="73"/>
      <c r="G82" s="170" t="s">
        <v>196</v>
      </c>
      <c r="H82" s="63">
        <v>500</v>
      </c>
      <c r="I82" s="175"/>
      <c r="J82" s="75">
        <f t="shared" si="1"/>
        <v>265623</v>
      </c>
    </row>
    <row r="83" spans="1:10" ht="15.75">
      <c r="A83" s="58">
        <v>11</v>
      </c>
      <c r="B83" s="14">
        <v>23</v>
      </c>
      <c r="C83" s="49" t="s">
        <v>12</v>
      </c>
      <c r="D83" s="33" t="s">
        <v>197</v>
      </c>
      <c r="E83" s="61"/>
      <c r="F83" s="73"/>
      <c r="G83" s="170" t="s">
        <v>198</v>
      </c>
      <c r="H83" s="63">
        <v>3000</v>
      </c>
      <c r="I83" s="175"/>
      <c r="J83" s="75">
        <f t="shared" si="1"/>
        <v>268623</v>
      </c>
    </row>
    <row r="84" spans="1:10" ht="15.75">
      <c r="A84" s="58">
        <v>11</v>
      </c>
      <c r="B84" s="14">
        <v>23</v>
      </c>
      <c r="C84" s="49" t="s">
        <v>12</v>
      </c>
      <c r="D84" s="33" t="s">
        <v>199</v>
      </c>
      <c r="E84" s="61"/>
      <c r="F84" s="73"/>
      <c r="G84" s="170" t="s">
        <v>200</v>
      </c>
      <c r="H84" s="63">
        <v>500</v>
      </c>
      <c r="I84" s="175"/>
      <c r="J84" s="75">
        <f t="shared" si="1"/>
        <v>269123</v>
      </c>
    </row>
    <row r="85" spans="1:10" ht="15.75">
      <c r="A85" s="58">
        <v>11</v>
      </c>
      <c r="B85" s="14">
        <v>23</v>
      </c>
      <c r="C85" s="49" t="s">
        <v>12</v>
      </c>
      <c r="D85" s="33" t="s">
        <v>201</v>
      </c>
      <c r="E85" s="61"/>
      <c r="F85" s="73"/>
      <c r="G85" s="170" t="s">
        <v>202</v>
      </c>
      <c r="H85" s="63">
        <v>500</v>
      </c>
      <c r="I85" s="175"/>
      <c r="J85" s="75">
        <f t="shared" si="1"/>
        <v>269623</v>
      </c>
    </row>
    <row r="86" spans="1:10" ht="15.75">
      <c r="A86" s="58">
        <v>11</v>
      </c>
      <c r="B86" s="14">
        <v>23</v>
      </c>
      <c r="C86" s="49" t="s">
        <v>12</v>
      </c>
      <c r="D86" s="33" t="s">
        <v>203</v>
      </c>
      <c r="E86" s="61"/>
      <c r="F86" s="73"/>
      <c r="G86" s="170" t="s">
        <v>204</v>
      </c>
      <c r="H86" s="63">
        <v>500</v>
      </c>
      <c r="I86" s="175"/>
      <c r="J86" s="75">
        <f t="shared" si="1"/>
        <v>270123</v>
      </c>
    </row>
    <row r="87" spans="1:10" ht="15.75">
      <c r="A87" s="58">
        <v>11</v>
      </c>
      <c r="B87" s="14">
        <v>23</v>
      </c>
      <c r="C87" s="49" t="s">
        <v>12</v>
      </c>
      <c r="D87" s="33" t="s">
        <v>205</v>
      </c>
      <c r="E87" s="61"/>
      <c r="F87" s="73"/>
      <c r="G87" s="170" t="s">
        <v>206</v>
      </c>
      <c r="H87" s="63">
        <v>2000</v>
      </c>
      <c r="I87" s="175"/>
      <c r="J87" s="75">
        <f t="shared" si="1"/>
        <v>272123</v>
      </c>
    </row>
    <row r="88" spans="1:10" ht="15.75">
      <c r="A88" s="58">
        <v>11</v>
      </c>
      <c r="B88" s="14">
        <v>23</v>
      </c>
      <c r="C88" s="49" t="s">
        <v>12</v>
      </c>
      <c r="D88" s="33" t="s">
        <v>207</v>
      </c>
      <c r="E88" s="61"/>
      <c r="F88" s="73"/>
      <c r="G88" s="170" t="s">
        <v>208</v>
      </c>
      <c r="H88" s="63">
        <v>2000</v>
      </c>
      <c r="I88" s="175"/>
      <c r="J88" s="75">
        <f t="shared" si="1"/>
        <v>274123</v>
      </c>
    </row>
    <row r="89" spans="1:10" ht="15.75">
      <c r="A89" s="58">
        <v>11</v>
      </c>
      <c r="B89" s="14">
        <v>23</v>
      </c>
      <c r="C89" s="49" t="s">
        <v>12</v>
      </c>
      <c r="D89" s="33" t="s">
        <v>209</v>
      </c>
      <c r="E89" s="61"/>
      <c r="F89" s="73"/>
      <c r="G89" s="170" t="s">
        <v>210</v>
      </c>
      <c r="H89" s="63">
        <v>500</v>
      </c>
      <c r="I89" s="175"/>
      <c r="J89" s="75">
        <f t="shared" si="1"/>
        <v>274623</v>
      </c>
    </row>
    <row r="90" spans="1:10" ht="15.75">
      <c r="A90" s="58">
        <v>11</v>
      </c>
      <c r="B90" s="14">
        <v>23</v>
      </c>
      <c r="C90" s="49" t="s">
        <v>12</v>
      </c>
      <c r="D90" s="33" t="s">
        <v>211</v>
      </c>
      <c r="E90" s="61"/>
      <c r="F90" s="73"/>
      <c r="G90" s="170" t="s">
        <v>212</v>
      </c>
      <c r="H90" s="63">
        <v>5000</v>
      </c>
      <c r="I90" s="175"/>
      <c r="J90" s="75">
        <f t="shared" si="1"/>
        <v>279623</v>
      </c>
    </row>
    <row r="91" spans="1:10" ht="15.75">
      <c r="A91" s="159">
        <v>11</v>
      </c>
      <c r="B91" s="160">
        <v>23</v>
      </c>
      <c r="C91" s="161" t="s">
        <v>12</v>
      </c>
      <c r="D91" s="162" t="s">
        <v>214</v>
      </c>
      <c r="E91" s="163"/>
      <c r="F91" s="253"/>
      <c r="G91" s="171" t="s">
        <v>213</v>
      </c>
      <c r="H91" s="165">
        <v>5000</v>
      </c>
      <c r="I91" s="254"/>
      <c r="J91" s="75">
        <f t="shared" si="1"/>
        <v>284623</v>
      </c>
    </row>
    <row r="92" spans="1:10" ht="15.75">
      <c r="A92" s="58">
        <v>11</v>
      </c>
      <c r="B92" s="14">
        <v>23</v>
      </c>
      <c r="C92" s="49" t="s">
        <v>12</v>
      </c>
      <c r="D92" s="33" t="s">
        <v>215</v>
      </c>
      <c r="E92" s="61"/>
      <c r="F92" s="73"/>
      <c r="G92" s="170" t="s">
        <v>216</v>
      </c>
      <c r="H92" s="63">
        <v>2000</v>
      </c>
      <c r="I92" s="175"/>
      <c r="J92" s="75">
        <f t="shared" si="1"/>
        <v>286623</v>
      </c>
    </row>
    <row r="93" spans="1:10" ht="15.75">
      <c r="A93" s="58">
        <v>11</v>
      </c>
      <c r="B93" s="14">
        <v>23</v>
      </c>
      <c r="C93" s="49" t="s">
        <v>12</v>
      </c>
      <c r="D93" s="33" t="s">
        <v>217</v>
      </c>
      <c r="E93" s="61"/>
      <c r="F93" s="73"/>
      <c r="G93" s="170" t="s">
        <v>218</v>
      </c>
      <c r="H93" s="63">
        <v>5000</v>
      </c>
      <c r="I93" s="175"/>
      <c r="J93" s="75">
        <f t="shared" si="1"/>
        <v>291623</v>
      </c>
    </row>
    <row r="94" spans="1:10" ht="15.75">
      <c r="A94" s="58">
        <v>11</v>
      </c>
      <c r="B94" s="14">
        <v>23</v>
      </c>
      <c r="C94" s="49" t="s">
        <v>12</v>
      </c>
      <c r="D94" s="33" t="s">
        <v>219</v>
      </c>
      <c r="E94" s="61"/>
      <c r="F94" s="73"/>
      <c r="G94" s="170" t="s">
        <v>220</v>
      </c>
      <c r="H94" s="63">
        <v>2000</v>
      </c>
      <c r="I94" s="175"/>
      <c r="J94" s="75">
        <f t="shared" si="1"/>
        <v>293623</v>
      </c>
    </row>
    <row r="95" spans="1:10" ht="15.75">
      <c r="A95" s="58">
        <v>11</v>
      </c>
      <c r="B95" s="14">
        <v>23</v>
      </c>
      <c r="C95" s="49" t="s">
        <v>12</v>
      </c>
      <c r="D95" s="33" t="s">
        <v>221</v>
      </c>
      <c r="E95" s="61"/>
      <c r="F95" s="73"/>
      <c r="G95" s="170" t="s">
        <v>222</v>
      </c>
      <c r="H95" s="63">
        <v>500</v>
      </c>
      <c r="I95" s="175"/>
      <c r="J95" s="75">
        <f t="shared" si="1"/>
        <v>294123</v>
      </c>
    </row>
    <row r="96" spans="1:10" ht="15.75">
      <c r="A96" s="58">
        <v>11</v>
      </c>
      <c r="B96" s="14">
        <v>23</v>
      </c>
      <c r="C96" s="49" t="s">
        <v>12</v>
      </c>
      <c r="D96" s="33" t="s">
        <v>223</v>
      </c>
      <c r="E96" s="61"/>
      <c r="F96" s="73"/>
      <c r="G96" s="170" t="s">
        <v>224</v>
      </c>
      <c r="H96" s="63">
        <v>200</v>
      </c>
      <c r="I96" s="175"/>
      <c r="J96" s="75">
        <f t="shared" si="1"/>
        <v>294323</v>
      </c>
    </row>
    <row r="97" spans="1:10" ht="15.75">
      <c r="A97" s="58">
        <v>11</v>
      </c>
      <c r="B97" s="14">
        <v>23</v>
      </c>
      <c r="C97" s="49" t="s">
        <v>12</v>
      </c>
      <c r="D97" s="33" t="s">
        <v>225</v>
      </c>
      <c r="E97" s="61"/>
      <c r="F97" s="73"/>
      <c r="G97" s="170" t="s">
        <v>226</v>
      </c>
      <c r="H97" s="63">
        <v>6000</v>
      </c>
      <c r="I97" s="175"/>
      <c r="J97" s="75">
        <f t="shared" si="1"/>
        <v>300323</v>
      </c>
    </row>
    <row r="98" spans="1:10" ht="15.75">
      <c r="A98" s="332">
        <v>11</v>
      </c>
      <c r="B98" s="333">
        <v>23</v>
      </c>
      <c r="C98" s="49" t="s">
        <v>12</v>
      </c>
      <c r="D98" s="33" t="s">
        <v>227</v>
      </c>
      <c r="E98" s="61"/>
      <c r="F98" s="73"/>
      <c r="G98" s="170" t="s">
        <v>228</v>
      </c>
      <c r="H98" s="63">
        <v>500</v>
      </c>
      <c r="I98" s="175"/>
      <c r="J98" s="75">
        <f t="shared" si="1"/>
        <v>300823</v>
      </c>
    </row>
    <row r="99" spans="1:10" ht="15.75">
      <c r="A99" s="332">
        <v>11</v>
      </c>
      <c r="B99" s="333">
        <v>23</v>
      </c>
      <c r="C99" s="49" t="s">
        <v>12</v>
      </c>
      <c r="D99" s="33" t="s">
        <v>229</v>
      </c>
      <c r="E99" s="61"/>
      <c r="F99" s="73"/>
      <c r="G99" s="170" t="s">
        <v>230</v>
      </c>
      <c r="H99" s="63">
        <v>500</v>
      </c>
      <c r="I99" s="175"/>
      <c r="J99" s="75">
        <f t="shared" si="1"/>
        <v>301323</v>
      </c>
    </row>
    <row r="100" spans="1:10" ht="15.75">
      <c r="A100" s="332">
        <v>11</v>
      </c>
      <c r="B100" s="333">
        <v>23</v>
      </c>
      <c r="C100" s="49" t="s">
        <v>12</v>
      </c>
      <c r="D100" s="33" t="s">
        <v>231</v>
      </c>
      <c r="E100" s="61"/>
      <c r="F100" s="73"/>
      <c r="G100" s="170" t="s">
        <v>232</v>
      </c>
      <c r="H100" s="63">
        <v>1000</v>
      </c>
      <c r="I100" s="175"/>
      <c r="J100" s="75">
        <f t="shared" si="1"/>
        <v>302323</v>
      </c>
    </row>
    <row r="101" spans="1:10" ht="15.75">
      <c r="A101" s="332">
        <v>11</v>
      </c>
      <c r="B101" s="333">
        <v>23</v>
      </c>
      <c r="C101" s="49" t="s">
        <v>12</v>
      </c>
      <c r="D101" s="33" t="s">
        <v>233</v>
      </c>
      <c r="E101" s="61"/>
      <c r="F101" s="73"/>
      <c r="G101" s="170" t="s">
        <v>234</v>
      </c>
      <c r="H101" s="63">
        <v>5000</v>
      </c>
      <c r="I101" s="175"/>
      <c r="J101" s="75">
        <f t="shared" si="1"/>
        <v>307323</v>
      </c>
    </row>
    <row r="102" spans="1:10" ht="15.75">
      <c r="A102" s="332">
        <v>12</v>
      </c>
      <c r="B102" s="334">
        <v>13</v>
      </c>
      <c r="C102" s="49" t="s">
        <v>12</v>
      </c>
      <c r="D102" s="33" t="s">
        <v>251</v>
      </c>
      <c r="E102" s="72"/>
      <c r="F102" s="73"/>
      <c r="G102" s="170" t="s">
        <v>250</v>
      </c>
      <c r="H102" s="180">
        <v>50000</v>
      </c>
      <c r="I102" s="175"/>
      <c r="J102" s="75">
        <f t="shared" si="1"/>
        <v>357323</v>
      </c>
    </row>
    <row r="103" spans="1:10" ht="15.75">
      <c r="A103" s="332">
        <v>12</v>
      </c>
      <c r="B103" s="334">
        <v>13</v>
      </c>
      <c r="C103" s="49" t="s">
        <v>12</v>
      </c>
      <c r="D103" s="33" t="s">
        <v>252</v>
      </c>
      <c r="E103" s="72"/>
      <c r="F103" s="73"/>
      <c r="G103" s="170">
        <v>106102</v>
      </c>
      <c r="H103" s="180">
        <v>1000</v>
      </c>
      <c r="I103" s="175"/>
      <c r="J103" s="75">
        <f t="shared" si="1"/>
        <v>358323</v>
      </c>
    </row>
    <row r="104" spans="1:10" ht="15.75">
      <c r="A104" s="332">
        <v>3</v>
      </c>
      <c r="B104" s="334">
        <v>19</v>
      </c>
      <c r="C104" s="49" t="s">
        <v>12</v>
      </c>
      <c r="D104" s="249" t="s">
        <v>376</v>
      </c>
      <c r="E104" s="82"/>
      <c r="F104" s="257"/>
      <c r="G104" s="136">
        <v>106104</v>
      </c>
      <c r="H104" s="138">
        <v>5000</v>
      </c>
      <c r="I104" s="74"/>
      <c r="J104" s="258">
        <f>J103+H104</f>
        <v>363323</v>
      </c>
    </row>
    <row r="105" spans="1:12" ht="15.75">
      <c r="A105" s="335">
        <v>3</v>
      </c>
      <c r="B105" s="336">
        <v>19</v>
      </c>
      <c r="C105" s="288" t="s">
        <v>12</v>
      </c>
      <c r="D105" s="289" t="s">
        <v>377</v>
      </c>
      <c r="E105" s="290"/>
      <c r="F105" s="291"/>
      <c r="G105" s="292">
        <v>106105</v>
      </c>
      <c r="H105" s="293">
        <v>3000</v>
      </c>
      <c r="I105" s="294"/>
      <c r="J105" s="295">
        <f>J104+H105</f>
        <v>366323</v>
      </c>
      <c r="L105" s="261"/>
    </row>
    <row r="106" spans="1:10" ht="15.75">
      <c r="A106" s="334">
        <v>6</v>
      </c>
      <c r="B106" s="334">
        <v>12</v>
      </c>
      <c r="C106" s="49" t="s">
        <v>359</v>
      </c>
      <c r="D106" s="249" t="s">
        <v>360</v>
      </c>
      <c r="E106" s="82"/>
      <c r="F106" s="257"/>
      <c r="G106" s="136" t="s">
        <v>358</v>
      </c>
      <c r="H106" s="138">
        <v>8000</v>
      </c>
      <c r="I106" s="175"/>
      <c r="J106" s="296">
        <f>J105+H106</f>
        <v>374323</v>
      </c>
    </row>
  </sheetData>
  <sheetProtection/>
  <mergeCells count="2">
    <mergeCell ref="A1:J1"/>
    <mergeCell ref="A3:B3"/>
  </mergeCells>
  <printOptions horizontalCentered="1"/>
  <pageMargins left="0.1968503937007874" right="0.1968503937007874" top="0.3937007874015748" bottom="0.5905511811023623" header="0.3937007874015748" footer="0.11811023622047245"/>
  <pageSetup horizontalDpi="300" verticalDpi="300" orientation="portrait" paperSize="9" r:id="rId1"/>
  <headerFooter alignWithMargins="0">
    <oddFooter>&amp;C&amp;"Times New Roman,標準"&amp;P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4"/>
  <sheetViews>
    <sheetView zoomScale="136" zoomScaleNormal="136" zoomScalePageLayoutView="0" workbookViewId="0" topLeftCell="A1">
      <pane ySplit="5" topLeftCell="A102" activePane="bottomLeft" state="frozen"/>
      <selection pane="topLeft" activeCell="A1" sqref="A1"/>
      <selection pane="bottomLeft" activeCell="D103" sqref="D103"/>
    </sheetView>
  </sheetViews>
  <sheetFormatPr defaultColWidth="9.00390625" defaultRowHeight="16.5"/>
  <cols>
    <col min="1" max="1" width="2.875" style="297" customWidth="1"/>
    <col min="2" max="2" width="4.75390625" style="297" customWidth="1"/>
    <col min="3" max="3" width="8.25390625" style="3" customWidth="1"/>
    <col min="4" max="4" width="34.00390625" style="2" customWidth="1"/>
    <col min="5" max="5" width="5.375" style="50" customWidth="1"/>
    <col min="6" max="6" width="7.25390625" style="2" customWidth="1"/>
    <col min="7" max="7" width="5.875" style="3" bestFit="1" customWidth="1"/>
    <col min="8" max="8" width="10.375" style="4" customWidth="1"/>
    <col min="9" max="9" width="10.50390625" style="1" customWidth="1"/>
    <col min="10" max="10" width="14.50390625" style="1" customWidth="1"/>
    <col min="11" max="11" width="9.00390625" style="2" customWidth="1"/>
    <col min="12" max="12" width="9.375" style="2" bestFit="1" customWidth="1"/>
    <col min="13" max="16384" width="9.00390625" style="2" customWidth="1"/>
  </cols>
  <sheetData>
    <row r="1" spans="1:10" ht="19.5">
      <c r="A1" s="301" t="s">
        <v>75</v>
      </c>
      <c r="B1" s="301"/>
      <c r="C1" s="301"/>
      <c r="D1" s="301"/>
      <c r="E1" s="301"/>
      <c r="F1" s="301"/>
      <c r="G1" s="301"/>
      <c r="H1" s="301"/>
      <c r="I1" s="301"/>
      <c r="J1" s="301"/>
    </row>
    <row r="2" ht="14.25" thickBot="1">
      <c r="J2" s="5" t="s">
        <v>6</v>
      </c>
    </row>
    <row r="3" spans="1:10" ht="14.25" thickTop="1">
      <c r="A3" s="304" t="s">
        <v>76</v>
      </c>
      <c r="B3" s="305"/>
      <c r="C3" s="306" t="s">
        <v>0</v>
      </c>
      <c r="D3" s="309" t="s">
        <v>1</v>
      </c>
      <c r="E3" s="312" t="s">
        <v>7</v>
      </c>
      <c r="F3" s="313"/>
      <c r="G3" s="314"/>
      <c r="H3" s="318" t="s">
        <v>3</v>
      </c>
      <c r="I3" s="319"/>
      <c r="J3" s="320"/>
    </row>
    <row r="4" spans="1:10" ht="6" customHeight="1">
      <c r="A4" s="324" t="s">
        <v>4</v>
      </c>
      <c r="B4" s="310" t="s">
        <v>2</v>
      </c>
      <c r="C4" s="307"/>
      <c r="D4" s="310"/>
      <c r="E4" s="315"/>
      <c r="F4" s="316"/>
      <c r="G4" s="317"/>
      <c r="H4" s="321"/>
      <c r="I4" s="322"/>
      <c r="J4" s="323"/>
    </row>
    <row r="5" spans="1:10" ht="14.25" thickBot="1">
      <c r="A5" s="325"/>
      <c r="B5" s="311"/>
      <c r="C5" s="308"/>
      <c r="D5" s="311"/>
      <c r="E5" s="59" t="s">
        <v>8</v>
      </c>
      <c r="F5" s="6"/>
      <c r="G5" s="11" t="s">
        <v>5</v>
      </c>
      <c r="H5" s="7" t="s">
        <v>9</v>
      </c>
      <c r="I5" s="8" t="s">
        <v>10</v>
      </c>
      <c r="J5" s="9" t="s">
        <v>11</v>
      </c>
    </row>
    <row r="6" spans="1:10" ht="21" customHeight="1">
      <c r="A6" s="298">
        <v>10</v>
      </c>
      <c r="B6" s="68">
        <v>30</v>
      </c>
      <c r="C6" s="70" t="s">
        <v>26</v>
      </c>
      <c r="D6" s="70" t="s">
        <v>27</v>
      </c>
      <c r="E6" s="71">
        <v>106003</v>
      </c>
      <c r="F6" s="70"/>
      <c r="G6" s="77"/>
      <c r="H6" s="78">
        <v>360000</v>
      </c>
      <c r="I6" s="79"/>
      <c r="J6" s="83">
        <f>H6</f>
        <v>360000</v>
      </c>
    </row>
    <row r="7" spans="1:10" s="12" customFormat="1" ht="20.25" customHeight="1">
      <c r="A7" s="154"/>
      <c r="B7" s="69"/>
      <c r="C7" s="70" t="s">
        <v>28</v>
      </c>
      <c r="D7" s="69" t="s">
        <v>29</v>
      </c>
      <c r="E7" s="84"/>
      <c r="F7" s="85"/>
      <c r="G7" s="86"/>
      <c r="H7" s="56"/>
      <c r="I7" s="87"/>
      <c r="J7" s="75">
        <f>J6+H7-I7</f>
        <v>360000</v>
      </c>
    </row>
    <row r="8" spans="1:10" s="12" customFormat="1" ht="15.75" customHeight="1">
      <c r="A8" s="154">
        <v>11</v>
      </c>
      <c r="B8" s="69">
        <v>13</v>
      </c>
      <c r="C8" s="70" t="s">
        <v>30</v>
      </c>
      <c r="D8" s="29" t="s">
        <v>235</v>
      </c>
      <c r="E8" s="53"/>
      <c r="F8" s="10"/>
      <c r="G8" s="15"/>
      <c r="H8" s="27"/>
      <c r="I8" s="13">
        <v>9000</v>
      </c>
      <c r="J8" s="75">
        <f aca="true" t="shared" si="0" ref="J8:J95">J7+H8-I8</f>
        <v>351000</v>
      </c>
    </row>
    <row r="9" spans="1:10" s="12" customFormat="1" ht="15.75" customHeight="1">
      <c r="A9" s="154"/>
      <c r="B9" s="69"/>
      <c r="C9" s="70"/>
      <c r="D9" s="98" t="s">
        <v>236</v>
      </c>
      <c r="E9" s="54"/>
      <c r="F9" s="30"/>
      <c r="G9" s="88"/>
      <c r="H9" s="56"/>
      <c r="I9" s="13">
        <v>9000</v>
      </c>
      <c r="J9" s="75">
        <f t="shared" si="0"/>
        <v>342000</v>
      </c>
    </row>
    <row r="10" spans="1:10" s="12" customFormat="1" ht="15.75" customHeight="1">
      <c r="A10" s="58"/>
      <c r="B10" s="14"/>
      <c r="C10" s="76"/>
      <c r="D10" s="98" t="s">
        <v>237</v>
      </c>
      <c r="E10" s="54"/>
      <c r="F10" s="30"/>
      <c r="G10" s="31"/>
      <c r="H10" s="56"/>
      <c r="I10" s="13">
        <v>9000</v>
      </c>
      <c r="J10" s="75">
        <f t="shared" si="0"/>
        <v>333000</v>
      </c>
    </row>
    <row r="11" spans="1:10" s="12" customFormat="1" ht="15.75" customHeight="1">
      <c r="A11" s="263"/>
      <c r="B11" s="49"/>
      <c r="C11" s="29"/>
      <c r="D11" s="98" t="s">
        <v>238</v>
      </c>
      <c r="E11" s="54"/>
      <c r="F11" s="30"/>
      <c r="G11" s="31"/>
      <c r="H11" s="56"/>
      <c r="I11" s="13">
        <v>9000</v>
      </c>
      <c r="J11" s="75">
        <f t="shared" si="0"/>
        <v>324000</v>
      </c>
    </row>
    <row r="12" spans="1:10" s="12" customFormat="1" ht="15.75" customHeight="1">
      <c r="A12" s="263"/>
      <c r="B12" s="49"/>
      <c r="C12" s="49"/>
      <c r="D12" s="98" t="s">
        <v>239</v>
      </c>
      <c r="E12" s="54"/>
      <c r="F12" s="30"/>
      <c r="G12" s="31"/>
      <c r="H12" s="56"/>
      <c r="I12" s="13">
        <v>9000</v>
      </c>
      <c r="J12" s="75">
        <f t="shared" si="0"/>
        <v>315000</v>
      </c>
    </row>
    <row r="13" spans="1:10" s="12" customFormat="1" ht="15.75" customHeight="1">
      <c r="A13" s="263"/>
      <c r="B13" s="49"/>
      <c r="C13" s="49"/>
      <c r="D13" s="98" t="s">
        <v>240</v>
      </c>
      <c r="E13" s="54"/>
      <c r="F13" s="30"/>
      <c r="G13" s="31"/>
      <c r="H13" s="56"/>
      <c r="I13" s="13">
        <v>9000</v>
      </c>
      <c r="J13" s="75">
        <f t="shared" si="0"/>
        <v>306000</v>
      </c>
    </row>
    <row r="14" spans="1:10" s="12" customFormat="1" ht="15.75" customHeight="1">
      <c r="A14" s="263"/>
      <c r="B14" s="49"/>
      <c r="C14" s="49"/>
      <c r="D14" s="98" t="s">
        <v>241</v>
      </c>
      <c r="E14" s="54"/>
      <c r="F14" s="30"/>
      <c r="G14" s="31"/>
      <c r="H14" s="56"/>
      <c r="I14" s="13">
        <v>9000</v>
      </c>
      <c r="J14" s="75">
        <f t="shared" si="0"/>
        <v>297000</v>
      </c>
    </row>
    <row r="15" spans="1:10" s="12" customFormat="1" ht="15.75" customHeight="1">
      <c r="A15" s="263"/>
      <c r="B15" s="49"/>
      <c r="C15" s="49"/>
      <c r="D15" s="98" t="s">
        <v>242</v>
      </c>
      <c r="E15" s="54"/>
      <c r="F15" s="30"/>
      <c r="G15" s="31"/>
      <c r="H15" s="56"/>
      <c r="I15" s="13">
        <v>9000</v>
      </c>
      <c r="J15" s="75">
        <f t="shared" si="0"/>
        <v>288000</v>
      </c>
    </row>
    <row r="16" spans="1:10" s="12" customFormat="1" ht="15.75" customHeight="1">
      <c r="A16" s="263"/>
      <c r="B16" s="49"/>
      <c r="C16" s="49"/>
      <c r="D16" s="98" t="s">
        <v>243</v>
      </c>
      <c r="E16" s="54"/>
      <c r="F16" s="30"/>
      <c r="G16" s="31"/>
      <c r="H16" s="56"/>
      <c r="I16" s="13">
        <v>9000</v>
      </c>
      <c r="J16" s="75">
        <f t="shared" si="0"/>
        <v>279000</v>
      </c>
    </row>
    <row r="17" spans="1:10" s="12" customFormat="1" ht="15.75" customHeight="1">
      <c r="A17" s="263"/>
      <c r="B17" s="49"/>
      <c r="C17" s="49"/>
      <c r="D17" s="98" t="s">
        <v>244</v>
      </c>
      <c r="E17" s="54"/>
      <c r="F17" s="30"/>
      <c r="G17" s="31"/>
      <c r="H17" s="56"/>
      <c r="I17" s="13">
        <v>9000</v>
      </c>
      <c r="J17" s="75">
        <f t="shared" si="0"/>
        <v>270000</v>
      </c>
    </row>
    <row r="18" spans="1:10" s="12" customFormat="1" ht="15.75" customHeight="1">
      <c r="A18" s="263"/>
      <c r="B18" s="49"/>
      <c r="C18" s="49"/>
      <c r="D18" s="98" t="s">
        <v>245</v>
      </c>
      <c r="E18" s="54"/>
      <c r="F18" s="30"/>
      <c r="G18" s="31"/>
      <c r="H18" s="56"/>
      <c r="I18" s="13">
        <v>9000</v>
      </c>
      <c r="J18" s="75">
        <f t="shared" si="0"/>
        <v>261000</v>
      </c>
    </row>
    <row r="19" spans="1:10" s="12" customFormat="1" ht="15.75" customHeight="1">
      <c r="A19" s="263"/>
      <c r="B19" s="49"/>
      <c r="C19" s="49"/>
      <c r="D19" s="98" t="s">
        <v>246</v>
      </c>
      <c r="E19" s="54"/>
      <c r="F19" s="30"/>
      <c r="G19" s="31"/>
      <c r="H19" s="56"/>
      <c r="I19" s="13">
        <v>9000</v>
      </c>
      <c r="J19" s="75">
        <f t="shared" si="0"/>
        <v>252000</v>
      </c>
    </row>
    <row r="20" spans="1:10" s="12" customFormat="1" ht="15.75" customHeight="1">
      <c r="A20" s="154">
        <v>12</v>
      </c>
      <c r="B20" s="69">
        <v>1</v>
      </c>
      <c r="C20" s="70" t="s">
        <v>30</v>
      </c>
      <c r="D20" s="29" t="s">
        <v>235</v>
      </c>
      <c r="E20" s="54"/>
      <c r="F20" s="30"/>
      <c r="G20" s="88"/>
      <c r="H20" s="56"/>
      <c r="I20" s="13">
        <v>3000</v>
      </c>
      <c r="J20" s="75">
        <f t="shared" si="0"/>
        <v>249000</v>
      </c>
    </row>
    <row r="21" spans="1:10" s="12" customFormat="1" ht="15.75" customHeight="1">
      <c r="A21" s="154"/>
      <c r="B21" s="69"/>
      <c r="C21" s="70"/>
      <c r="D21" s="98" t="s">
        <v>236</v>
      </c>
      <c r="E21" s="54"/>
      <c r="F21" s="30"/>
      <c r="G21" s="88"/>
      <c r="H21" s="56"/>
      <c r="I21" s="13">
        <v>3000</v>
      </c>
      <c r="J21" s="75">
        <f t="shared" si="0"/>
        <v>246000</v>
      </c>
    </row>
    <row r="22" spans="1:10" s="12" customFormat="1" ht="15.75" customHeight="1">
      <c r="A22" s="58"/>
      <c r="B22" s="14"/>
      <c r="C22" s="76"/>
      <c r="D22" s="98" t="s">
        <v>237</v>
      </c>
      <c r="E22" s="54"/>
      <c r="F22" s="30"/>
      <c r="G22" s="31"/>
      <c r="H22" s="56"/>
      <c r="I22" s="13">
        <v>3000</v>
      </c>
      <c r="J22" s="75">
        <f t="shared" si="0"/>
        <v>243000</v>
      </c>
    </row>
    <row r="23" spans="1:10" s="12" customFormat="1" ht="15.75" customHeight="1">
      <c r="A23" s="263"/>
      <c r="B23" s="49"/>
      <c r="C23" s="29"/>
      <c r="D23" s="98" t="s">
        <v>238</v>
      </c>
      <c r="E23" s="54"/>
      <c r="F23" s="30"/>
      <c r="G23" s="31"/>
      <c r="H23" s="56"/>
      <c r="I23" s="13">
        <v>3000</v>
      </c>
      <c r="J23" s="75">
        <f t="shared" si="0"/>
        <v>240000</v>
      </c>
    </row>
    <row r="24" spans="1:10" s="12" customFormat="1" ht="15.75" customHeight="1">
      <c r="A24" s="263"/>
      <c r="B24" s="49"/>
      <c r="C24" s="49"/>
      <c r="D24" s="98" t="s">
        <v>239</v>
      </c>
      <c r="E24" s="54"/>
      <c r="F24" s="30"/>
      <c r="G24" s="31"/>
      <c r="H24" s="56"/>
      <c r="I24" s="13">
        <v>3000</v>
      </c>
      <c r="J24" s="75">
        <f t="shared" si="0"/>
        <v>237000</v>
      </c>
    </row>
    <row r="25" spans="1:10" s="12" customFormat="1" ht="15.75" customHeight="1">
      <c r="A25" s="263"/>
      <c r="B25" s="49"/>
      <c r="C25" s="49"/>
      <c r="D25" s="98" t="s">
        <v>240</v>
      </c>
      <c r="E25" s="54"/>
      <c r="F25" s="30"/>
      <c r="G25" s="31"/>
      <c r="H25" s="56"/>
      <c r="I25" s="13">
        <v>3000</v>
      </c>
      <c r="J25" s="75">
        <f t="shared" si="0"/>
        <v>234000</v>
      </c>
    </row>
    <row r="26" spans="1:10" s="12" customFormat="1" ht="15.75" customHeight="1">
      <c r="A26" s="263"/>
      <c r="B26" s="49"/>
      <c r="C26" s="49"/>
      <c r="D26" s="98" t="s">
        <v>241</v>
      </c>
      <c r="E26" s="54"/>
      <c r="F26" s="30"/>
      <c r="G26" s="31"/>
      <c r="H26" s="56"/>
      <c r="I26" s="13">
        <v>3000</v>
      </c>
      <c r="J26" s="75">
        <f t="shared" si="0"/>
        <v>231000</v>
      </c>
    </row>
    <row r="27" spans="1:10" s="12" customFormat="1" ht="15.75" customHeight="1">
      <c r="A27" s="263"/>
      <c r="B27" s="49"/>
      <c r="C27" s="49"/>
      <c r="D27" s="98" t="s">
        <v>242</v>
      </c>
      <c r="E27" s="54"/>
      <c r="F27" s="30"/>
      <c r="G27" s="31"/>
      <c r="H27" s="56"/>
      <c r="I27" s="13">
        <v>3000</v>
      </c>
      <c r="J27" s="75">
        <f t="shared" si="0"/>
        <v>228000</v>
      </c>
    </row>
    <row r="28" spans="1:10" s="12" customFormat="1" ht="15.75" customHeight="1">
      <c r="A28" s="263"/>
      <c r="B28" s="49"/>
      <c r="C28" s="49"/>
      <c r="D28" s="98" t="s">
        <v>243</v>
      </c>
      <c r="E28" s="54"/>
      <c r="F28" s="30"/>
      <c r="G28" s="31"/>
      <c r="H28" s="56"/>
      <c r="I28" s="13">
        <v>3000</v>
      </c>
      <c r="J28" s="75">
        <f t="shared" si="0"/>
        <v>225000</v>
      </c>
    </row>
    <row r="29" spans="1:10" s="12" customFormat="1" ht="15.75" customHeight="1">
      <c r="A29" s="263"/>
      <c r="B29" s="49"/>
      <c r="C29" s="49"/>
      <c r="D29" s="98" t="s">
        <v>244</v>
      </c>
      <c r="E29" s="54"/>
      <c r="F29" s="30"/>
      <c r="G29" s="31"/>
      <c r="H29" s="56"/>
      <c r="I29" s="13">
        <v>3000</v>
      </c>
      <c r="J29" s="75">
        <f t="shared" si="0"/>
        <v>222000</v>
      </c>
    </row>
    <row r="30" spans="1:10" s="12" customFormat="1" ht="15.75" customHeight="1">
      <c r="A30" s="263"/>
      <c r="B30" s="49"/>
      <c r="C30" s="49"/>
      <c r="D30" s="98" t="s">
        <v>245</v>
      </c>
      <c r="E30" s="54"/>
      <c r="F30" s="30"/>
      <c r="G30" s="31"/>
      <c r="H30" s="56"/>
      <c r="I30" s="13">
        <v>3000</v>
      </c>
      <c r="J30" s="75">
        <f t="shared" si="0"/>
        <v>219000</v>
      </c>
    </row>
    <row r="31" spans="1:10" s="12" customFormat="1" ht="15.75" customHeight="1">
      <c r="A31" s="263"/>
      <c r="B31" s="49"/>
      <c r="C31" s="49"/>
      <c r="D31" s="98" t="s">
        <v>246</v>
      </c>
      <c r="E31" s="54"/>
      <c r="F31" s="30"/>
      <c r="G31" s="31"/>
      <c r="H31" s="56"/>
      <c r="I31" s="13">
        <v>3000</v>
      </c>
      <c r="J31" s="75">
        <f t="shared" si="0"/>
        <v>216000</v>
      </c>
    </row>
    <row r="32" spans="1:10" s="12" customFormat="1" ht="15.75" customHeight="1">
      <c r="A32" s="154">
        <v>1</v>
      </c>
      <c r="B32" s="69">
        <v>13</v>
      </c>
      <c r="C32" s="70" t="s">
        <v>12</v>
      </c>
      <c r="D32" s="29" t="s">
        <v>235</v>
      </c>
      <c r="E32" s="54"/>
      <c r="F32" s="30"/>
      <c r="G32" s="88"/>
      <c r="H32" s="56"/>
      <c r="I32" s="13">
        <v>3000</v>
      </c>
      <c r="J32" s="75">
        <f t="shared" si="0"/>
        <v>213000</v>
      </c>
    </row>
    <row r="33" spans="1:10" s="12" customFormat="1" ht="15.75" customHeight="1">
      <c r="A33" s="263"/>
      <c r="B33" s="49"/>
      <c r="C33" s="49"/>
      <c r="D33" s="98" t="s">
        <v>236</v>
      </c>
      <c r="E33" s="54"/>
      <c r="F33" s="30"/>
      <c r="G33" s="88"/>
      <c r="H33" s="56"/>
      <c r="I33" s="13">
        <v>3000</v>
      </c>
      <c r="J33" s="75">
        <f t="shared" si="0"/>
        <v>210000</v>
      </c>
    </row>
    <row r="34" spans="1:10" s="12" customFormat="1" ht="15.75" customHeight="1">
      <c r="A34" s="263"/>
      <c r="B34" s="49"/>
      <c r="C34" s="49"/>
      <c r="D34" s="98" t="s">
        <v>237</v>
      </c>
      <c r="E34" s="54"/>
      <c r="F34" s="30"/>
      <c r="G34" s="31"/>
      <c r="H34" s="56"/>
      <c r="I34" s="13">
        <v>3000</v>
      </c>
      <c r="J34" s="75">
        <f t="shared" si="0"/>
        <v>207000</v>
      </c>
    </row>
    <row r="35" spans="1:10" s="12" customFormat="1" ht="15.75" customHeight="1">
      <c r="A35" s="263"/>
      <c r="B35" s="49"/>
      <c r="C35" s="49"/>
      <c r="D35" s="98" t="s">
        <v>238</v>
      </c>
      <c r="E35" s="54"/>
      <c r="F35" s="30"/>
      <c r="G35" s="31"/>
      <c r="H35" s="56"/>
      <c r="I35" s="13">
        <v>3000</v>
      </c>
      <c r="J35" s="75">
        <f t="shared" si="0"/>
        <v>204000</v>
      </c>
    </row>
    <row r="36" spans="1:10" s="12" customFormat="1" ht="15.75" customHeight="1">
      <c r="A36" s="263"/>
      <c r="B36" s="49"/>
      <c r="C36" s="49"/>
      <c r="D36" s="98" t="s">
        <v>239</v>
      </c>
      <c r="E36" s="54"/>
      <c r="F36" s="30"/>
      <c r="G36" s="31"/>
      <c r="H36" s="56"/>
      <c r="I36" s="13">
        <v>3000</v>
      </c>
      <c r="J36" s="75">
        <f t="shared" si="0"/>
        <v>201000</v>
      </c>
    </row>
    <row r="37" spans="1:10" s="12" customFormat="1" ht="15.75" customHeight="1">
      <c r="A37" s="263"/>
      <c r="B37" s="49"/>
      <c r="C37" s="49"/>
      <c r="D37" s="98" t="s">
        <v>240</v>
      </c>
      <c r="E37" s="54"/>
      <c r="F37" s="30"/>
      <c r="G37" s="31"/>
      <c r="H37" s="56"/>
      <c r="I37" s="13">
        <v>3000</v>
      </c>
      <c r="J37" s="75">
        <f t="shared" si="0"/>
        <v>198000</v>
      </c>
    </row>
    <row r="38" spans="1:10" s="12" customFormat="1" ht="15.75" customHeight="1">
      <c r="A38" s="263"/>
      <c r="B38" s="49"/>
      <c r="C38" s="49"/>
      <c r="D38" s="98" t="s">
        <v>241</v>
      </c>
      <c r="E38" s="54"/>
      <c r="F38" s="30"/>
      <c r="G38" s="31"/>
      <c r="H38" s="56"/>
      <c r="I38" s="13">
        <v>3000</v>
      </c>
      <c r="J38" s="75">
        <f t="shared" si="0"/>
        <v>195000</v>
      </c>
    </row>
    <row r="39" spans="1:10" s="12" customFormat="1" ht="15.75" customHeight="1">
      <c r="A39" s="263"/>
      <c r="B39" s="49"/>
      <c r="C39" s="49"/>
      <c r="D39" s="98" t="s">
        <v>242</v>
      </c>
      <c r="E39" s="54"/>
      <c r="F39" s="30"/>
      <c r="G39" s="31"/>
      <c r="H39" s="56"/>
      <c r="I39" s="13">
        <v>3000</v>
      </c>
      <c r="J39" s="75">
        <f t="shared" si="0"/>
        <v>192000</v>
      </c>
    </row>
    <row r="40" spans="1:10" s="12" customFormat="1" ht="15.75" customHeight="1">
      <c r="A40" s="263"/>
      <c r="B40" s="49"/>
      <c r="C40" s="49"/>
      <c r="D40" s="98" t="s">
        <v>243</v>
      </c>
      <c r="E40" s="54"/>
      <c r="F40" s="30"/>
      <c r="G40" s="31"/>
      <c r="H40" s="56"/>
      <c r="I40" s="13">
        <v>3000</v>
      </c>
      <c r="J40" s="75">
        <f t="shared" si="0"/>
        <v>189000</v>
      </c>
    </row>
    <row r="41" spans="1:10" s="12" customFormat="1" ht="15.75" customHeight="1">
      <c r="A41" s="263"/>
      <c r="B41" s="49"/>
      <c r="C41" s="49"/>
      <c r="D41" s="98" t="s">
        <v>244</v>
      </c>
      <c r="E41" s="54"/>
      <c r="F41" s="30"/>
      <c r="G41" s="31"/>
      <c r="H41" s="56"/>
      <c r="I41" s="13">
        <v>3000</v>
      </c>
      <c r="J41" s="75">
        <f t="shared" si="0"/>
        <v>186000</v>
      </c>
    </row>
    <row r="42" spans="1:10" s="12" customFormat="1" ht="15.75" customHeight="1">
      <c r="A42" s="263"/>
      <c r="B42" s="49"/>
      <c r="C42" s="49"/>
      <c r="D42" s="98" t="s">
        <v>245</v>
      </c>
      <c r="E42" s="54"/>
      <c r="F42" s="30"/>
      <c r="G42" s="31"/>
      <c r="H42" s="56"/>
      <c r="I42" s="13">
        <v>3000</v>
      </c>
      <c r="J42" s="75">
        <f t="shared" si="0"/>
        <v>183000</v>
      </c>
    </row>
    <row r="43" spans="1:12" s="12" customFormat="1" ht="15.75" customHeight="1">
      <c r="A43" s="263"/>
      <c r="B43" s="49"/>
      <c r="C43" s="49"/>
      <c r="D43" s="98" t="s">
        <v>246</v>
      </c>
      <c r="E43" s="54"/>
      <c r="F43" s="30"/>
      <c r="G43" s="31"/>
      <c r="H43" s="56"/>
      <c r="I43" s="13">
        <v>3000</v>
      </c>
      <c r="J43" s="75">
        <f t="shared" si="0"/>
        <v>180000</v>
      </c>
      <c r="L43" s="114"/>
    </row>
    <row r="44" spans="1:10" s="12" customFormat="1" ht="15.75" customHeight="1">
      <c r="A44" s="154">
        <v>2</v>
      </c>
      <c r="B44" s="69">
        <v>21</v>
      </c>
      <c r="C44" s="70" t="s">
        <v>32</v>
      </c>
      <c r="D44" s="29" t="s">
        <v>235</v>
      </c>
      <c r="E44" s="54"/>
      <c r="F44" s="30"/>
      <c r="G44" s="88"/>
      <c r="H44" s="56"/>
      <c r="I44" s="13">
        <v>3000</v>
      </c>
      <c r="J44" s="75">
        <f t="shared" si="0"/>
        <v>177000</v>
      </c>
    </row>
    <row r="45" spans="1:10" s="12" customFormat="1" ht="15.75" customHeight="1">
      <c r="A45" s="263"/>
      <c r="B45" s="49"/>
      <c r="C45" s="49"/>
      <c r="D45" s="98" t="s">
        <v>236</v>
      </c>
      <c r="E45" s="54"/>
      <c r="F45" s="30"/>
      <c r="G45" s="88"/>
      <c r="H45" s="56"/>
      <c r="I45" s="13">
        <v>3000</v>
      </c>
      <c r="J45" s="75">
        <f t="shared" si="0"/>
        <v>174000</v>
      </c>
    </row>
    <row r="46" spans="1:10" s="12" customFormat="1" ht="15.75" customHeight="1">
      <c r="A46" s="263"/>
      <c r="B46" s="49"/>
      <c r="C46" s="49"/>
      <c r="D46" s="98" t="s">
        <v>237</v>
      </c>
      <c r="E46" s="54"/>
      <c r="F46" s="30"/>
      <c r="G46" s="31"/>
      <c r="H46" s="56"/>
      <c r="I46" s="13">
        <v>3000</v>
      </c>
      <c r="J46" s="75">
        <f t="shared" si="0"/>
        <v>171000</v>
      </c>
    </row>
    <row r="47" spans="1:10" s="12" customFormat="1" ht="15.75" customHeight="1">
      <c r="A47" s="263"/>
      <c r="B47" s="49"/>
      <c r="C47" s="49"/>
      <c r="D47" s="98" t="s">
        <v>238</v>
      </c>
      <c r="E47" s="54"/>
      <c r="F47" s="30"/>
      <c r="G47" s="31"/>
      <c r="H47" s="56"/>
      <c r="I47" s="13">
        <v>3000</v>
      </c>
      <c r="J47" s="75">
        <f t="shared" si="0"/>
        <v>168000</v>
      </c>
    </row>
    <row r="48" spans="1:10" s="12" customFormat="1" ht="15.75" customHeight="1">
      <c r="A48" s="263"/>
      <c r="B48" s="49"/>
      <c r="C48" s="49"/>
      <c r="D48" s="98" t="s">
        <v>239</v>
      </c>
      <c r="E48" s="54"/>
      <c r="F48" s="30"/>
      <c r="G48" s="31"/>
      <c r="H48" s="56"/>
      <c r="I48" s="13">
        <v>3000</v>
      </c>
      <c r="J48" s="75">
        <f t="shared" si="0"/>
        <v>165000</v>
      </c>
    </row>
    <row r="49" spans="1:10" ht="15.75" customHeight="1">
      <c r="A49" s="263"/>
      <c r="B49" s="49"/>
      <c r="C49" s="49"/>
      <c r="D49" s="98" t="s">
        <v>240</v>
      </c>
      <c r="E49" s="54"/>
      <c r="F49" s="30"/>
      <c r="G49" s="31"/>
      <c r="H49" s="56"/>
      <c r="I49" s="13">
        <v>3000</v>
      </c>
      <c r="J49" s="75">
        <f t="shared" si="0"/>
        <v>162000</v>
      </c>
    </row>
    <row r="50" spans="1:10" ht="15.75" customHeight="1">
      <c r="A50" s="263"/>
      <c r="B50" s="49"/>
      <c r="C50" s="49"/>
      <c r="D50" s="98" t="s">
        <v>241</v>
      </c>
      <c r="E50" s="54"/>
      <c r="F50" s="30"/>
      <c r="G50" s="31"/>
      <c r="H50" s="56"/>
      <c r="I50" s="13">
        <v>3000</v>
      </c>
      <c r="J50" s="75">
        <f t="shared" si="0"/>
        <v>159000</v>
      </c>
    </row>
    <row r="51" spans="1:10" ht="15.75" customHeight="1">
      <c r="A51" s="263"/>
      <c r="B51" s="49"/>
      <c r="C51" s="49"/>
      <c r="D51" s="98" t="s">
        <v>242</v>
      </c>
      <c r="E51" s="54"/>
      <c r="F51" s="30"/>
      <c r="G51" s="31"/>
      <c r="H51" s="56"/>
      <c r="I51" s="13">
        <v>3000</v>
      </c>
      <c r="J51" s="75">
        <f t="shared" si="0"/>
        <v>156000</v>
      </c>
    </row>
    <row r="52" spans="1:10" ht="15.75" customHeight="1">
      <c r="A52" s="263"/>
      <c r="B52" s="49"/>
      <c r="C52" s="49"/>
      <c r="D52" s="98" t="s">
        <v>243</v>
      </c>
      <c r="E52" s="54"/>
      <c r="F52" s="30"/>
      <c r="G52" s="31"/>
      <c r="H52" s="56"/>
      <c r="I52" s="13">
        <v>3000</v>
      </c>
      <c r="J52" s="75">
        <f t="shared" si="0"/>
        <v>153000</v>
      </c>
    </row>
    <row r="53" spans="1:10" ht="15.75" customHeight="1">
      <c r="A53" s="263"/>
      <c r="B53" s="49"/>
      <c r="C53" s="49"/>
      <c r="D53" s="98" t="s">
        <v>244</v>
      </c>
      <c r="E53" s="54"/>
      <c r="F53" s="30"/>
      <c r="G53" s="31"/>
      <c r="H53" s="56"/>
      <c r="I53" s="13">
        <v>3000</v>
      </c>
      <c r="J53" s="75">
        <f t="shared" si="0"/>
        <v>150000</v>
      </c>
    </row>
    <row r="54" spans="1:10" ht="15.75" customHeight="1">
      <c r="A54" s="263"/>
      <c r="B54" s="49"/>
      <c r="C54" s="49"/>
      <c r="D54" s="98" t="s">
        <v>245</v>
      </c>
      <c r="E54" s="54"/>
      <c r="F54" s="30"/>
      <c r="G54" s="31"/>
      <c r="H54" s="56"/>
      <c r="I54" s="13">
        <v>3000</v>
      </c>
      <c r="J54" s="75">
        <f t="shared" si="0"/>
        <v>147000</v>
      </c>
    </row>
    <row r="55" spans="1:10" ht="15.75" customHeight="1">
      <c r="A55" s="263"/>
      <c r="B55" s="49"/>
      <c r="C55" s="49"/>
      <c r="D55" s="98" t="s">
        <v>246</v>
      </c>
      <c r="E55" s="54"/>
      <c r="F55" s="30"/>
      <c r="G55" s="31"/>
      <c r="H55" s="56"/>
      <c r="I55" s="13">
        <v>3000</v>
      </c>
      <c r="J55" s="75">
        <f t="shared" si="0"/>
        <v>144000</v>
      </c>
    </row>
    <row r="56" spans="1:10" ht="15.75" customHeight="1">
      <c r="A56" s="154">
        <v>3</v>
      </c>
      <c r="B56" s="69">
        <v>15</v>
      </c>
      <c r="C56" s="70" t="s">
        <v>12</v>
      </c>
      <c r="D56" s="29" t="s">
        <v>235</v>
      </c>
      <c r="E56" s="54"/>
      <c r="F56" s="30"/>
      <c r="G56" s="88"/>
      <c r="H56" s="56"/>
      <c r="I56" s="13">
        <v>3000</v>
      </c>
      <c r="J56" s="75">
        <f t="shared" si="0"/>
        <v>141000</v>
      </c>
    </row>
    <row r="57" spans="1:10" ht="15.75" customHeight="1">
      <c r="A57" s="263"/>
      <c r="B57" s="49"/>
      <c r="C57" s="49"/>
      <c r="D57" s="98" t="s">
        <v>236</v>
      </c>
      <c r="E57" s="54"/>
      <c r="F57" s="30"/>
      <c r="G57" s="88"/>
      <c r="H57" s="56"/>
      <c r="I57" s="13">
        <v>3000</v>
      </c>
      <c r="J57" s="75">
        <f t="shared" si="0"/>
        <v>138000</v>
      </c>
    </row>
    <row r="58" spans="1:10" ht="15.75" customHeight="1">
      <c r="A58" s="263"/>
      <c r="B58" s="49"/>
      <c r="C58" s="49"/>
      <c r="D58" s="98" t="s">
        <v>237</v>
      </c>
      <c r="E58" s="54"/>
      <c r="F58" s="30"/>
      <c r="G58" s="31"/>
      <c r="H58" s="56"/>
      <c r="I58" s="13">
        <v>3000</v>
      </c>
      <c r="J58" s="75">
        <f t="shared" si="0"/>
        <v>135000</v>
      </c>
    </row>
    <row r="59" spans="1:10" ht="15.75" customHeight="1">
      <c r="A59" s="263"/>
      <c r="B59" s="49"/>
      <c r="C59" s="49"/>
      <c r="D59" s="98" t="s">
        <v>238</v>
      </c>
      <c r="E59" s="54"/>
      <c r="F59" s="30"/>
      <c r="G59" s="31"/>
      <c r="H59" s="56"/>
      <c r="I59" s="13">
        <v>3000</v>
      </c>
      <c r="J59" s="75">
        <f t="shared" si="0"/>
        <v>132000</v>
      </c>
    </row>
    <row r="60" spans="1:10" ht="15.75" customHeight="1">
      <c r="A60" s="263"/>
      <c r="B60" s="49"/>
      <c r="C60" s="49"/>
      <c r="D60" s="98" t="s">
        <v>239</v>
      </c>
      <c r="E60" s="54"/>
      <c r="F60" s="30"/>
      <c r="G60" s="31"/>
      <c r="H60" s="56"/>
      <c r="I60" s="13">
        <v>3000</v>
      </c>
      <c r="J60" s="75">
        <f t="shared" si="0"/>
        <v>129000</v>
      </c>
    </row>
    <row r="61" spans="1:10" ht="15.75" customHeight="1">
      <c r="A61" s="263"/>
      <c r="B61" s="49"/>
      <c r="C61" s="49"/>
      <c r="D61" s="98" t="s">
        <v>240</v>
      </c>
      <c r="E61" s="54"/>
      <c r="F61" s="30"/>
      <c r="G61" s="31"/>
      <c r="H61" s="56"/>
      <c r="I61" s="13">
        <v>3000</v>
      </c>
      <c r="J61" s="75">
        <f t="shared" si="0"/>
        <v>126000</v>
      </c>
    </row>
    <row r="62" spans="1:10" ht="15.75" customHeight="1">
      <c r="A62" s="263"/>
      <c r="B62" s="49"/>
      <c r="C62" s="49"/>
      <c r="D62" s="98" t="s">
        <v>241</v>
      </c>
      <c r="E62" s="54"/>
      <c r="F62" s="30"/>
      <c r="G62" s="31"/>
      <c r="H62" s="56"/>
      <c r="I62" s="13">
        <v>3000</v>
      </c>
      <c r="J62" s="75">
        <f t="shared" si="0"/>
        <v>123000</v>
      </c>
    </row>
    <row r="63" spans="1:10" ht="15.75" customHeight="1">
      <c r="A63" s="263"/>
      <c r="B63" s="49"/>
      <c r="C63" s="49"/>
      <c r="D63" s="98" t="s">
        <v>242</v>
      </c>
      <c r="E63" s="54"/>
      <c r="F63" s="30"/>
      <c r="G63" s="31"/>
      <c r="H63" s="56"/>
      <c r="I63" s="13">
        <v>3000</v>
      </c>
      <c r="J63" s="75">
        <f t="shared" si="0"/>
        <v>120000</v>
      </c>
    </row>
    <row r="64" spans="1:10" ht="15.75" customHeight="1">
      <c r="A64" s="263"/>
      <c r="B64" s="49"/>
      <c r="C64" s="49"/>
      <c r="D64" s="98" t="s">
        <v>243</v>
      </c>
      <c r="E64" s="54"/>
      <c r="F64" s="30"/>
      <c r="G64" s="31"/>
      <c r="H64" s="56"/>
      <c r="I64" s="13">
        <v>3000</v>
      </c>
      <c r="J64" s="75">
        <f t="shared" si="0"/>
        <v>117000</v>
      </c>
    </row>
    <row r="65" spans="1:10" ht="15.75" customHeight="1">
      <c r="A65" s="263"/>
      <c r="B65" s="49"/>
      <c r="C65" s="49"/>
      <c r="D65" s="98" t="s">
        <v>244</v>
      </c>
      <c r="E65" s="54"/>
      <c r="F65" s="30"/>
      <c r="G65" s="31"/>
      <c r="H65" s="56"/>
      <c r="I65" s="13">
        <v>3000</v>
      </c>
      <c r="J65" s="75">
        <f t="shared" si="0"/>
        <v>114000</v>
      </c>
    </row>
    <row r="66" spans="1:10" ht="15.75" customHeight="1">
      <c r="A66" s="263"/>
      <c r="B66" s="49"/>
      <c r="C66" s="49"/>
      <c r="D66" s="98" t="s">
        <v>245</v>
      </c>
      <c r="E66" s="54"/>
      <c r="F66" s="30"/>
      <c r="G66" s="31"/>
      <c r="H66" s="56"/>
      <c r="I66" s="13">
        <v>3000</v>
      </c>
      <c r="J66" s="75">
        <f t="shared" si="0"/>
        <v>111000</v>
      </c>
    </row>
    <row r="67" spans="1:10" ht="15.75" customHeight="1">
      <c r="A67" s="263"/>
      <c r="B67" s="49"/>
      <c r="C67" s="49"/>
      <c r="D67" s="98" t="s">
        <v>246</v>
      </c>
      <c r="E67" s="54"/>
      <c r="F67" s="30"/>
      <c r="G67" s="31"/>
      <c r="H67" s="56"/>
      <c r="I67" s="13">
        <v>3000</v>
      </c>
      <c r="J67" s="75">
        <f t="shared" si="0"/>
        <v>108000</v>
      </c>
    </row>
    <row r="68" spans="1:10" ht="15.75" customHeight="1">
      <c r="A68" s="154">
        <v>4</v>
      </c>
      <c r="B68" s="69">
        <v>10</v>
      </c>
      <c r="C68" s="70" t="s">
        <v>32</v>
      </c>
      <c r="D68" s="29" t="s">
        <v>361</v>
      </c>
      <c r="E68" s="54"/>
      <c r="F68" s="30"/>
      <c r="G68" s="88"/>
      <c r="H68" s="56"/>
      <c r="I68" s="13">
        <v>3000</v>
      </c>
      <c r="J68" s="75">
        <f t="shared" si="0"/>
        <v>105000</v>
      </c>
    </row>
    <row r="69" spans="1:10" ht="15.75" customHeight="1">
      <c r="A69" s="263"/>
      <c r="B69" s="49"/>
      <c r="C69" s="49"/>
      <c r="D69" s="98" t="s">
        <v>362</v>
      </c>
      <c r="E69" s="54"/>
      <c r="F69" s="30"/>
      <c r="G69" s="88"/>
      <c r="H69" s="56"/>
      <c r="I69" s="13">
        <v>3000</v>
      </c>
      <c r="J69" s="75">
        <f t="shared" si="0"/>
        <v>102000</v>
      </c>
    </row>
    <row r="70" spans="1:10" ht="15.75" customHeight="1">
      <c r="A70" s="263"/>
      <c r="B70" s="49"/>
      <c r="C70" s="49"/>
      <c r="D70" s="98" t="s">
        <v>363</v>
      </c>
      <c r="E70" s="54"/>
      <c r="F70" s="30"/>
      <c r="G70" s="31"/>
      <c r="H70" s="56"/>
      <c r="I70" s="13">
        <v>3000</v>
      </c>
      <c r="J70" s="75">
        <f t="shared" si="0"/>
        <v>99000</v>
      </c>
    </row>
    <row r="71" spans="1:10" ht="15.75" customHeight="1">
      <c r="A71" s="263"/>
      <c r="B71" s="49"/>
      <c r="C71" s="49"/>
      <c r="D71" s="98" t="s">
        <v>364</v>
      </c>
      <c r="E71" s="54"/>
      <c r="F71" s="30"/>
      <c r="G71" s="31"/>
      <c r="H71" s="56"/>
      <c r="I71" s="13">
        <v>3000</v>
      </c>
      <c r="J71" s="75">
        <f t="shared" si="0"/>
        <v>96000</v>
      </c>
    </row>
    <row r="72" spans="1:10" ht="15.75" customHeight="1">
      <c r="A72" s="263"/>
      <c r="B72" s="49"/>
      <c r="C72" s="49"/>
      <c r="D72" s="98" t="s">
        <v>365</v>
      </c>
      <c r="E72" s="54"/>
      <c r="F72" s="30"/>
      <c r="G72" s="31"/>
      <c r="H72" s="56"/>
      <c r="I72" s="13">
        <v>3000</v>
      </c>
      <c r="J72" s="75">
        <f t="shared" si="0"/>
        <v>93000</v>
      </c>
    </row>
    <row r="73" spans="1:10" ht="15.75" customHeight="1">
      <c r="A73" s="263"/>
      <c r="B73" s="49"/>
      <c r="C73" s="49"/>
      <c r="D73" s="98" t="s">
        <v>366</v>
      </c>
      <c r="E73" s="54"/>
      <c r="F73" s="30"/>
      <c r="G73" s="31"/>
      <c r="H73" s="56"/>
      <c r="I73" s="13">
        <v>3000</v>
      </c>
      <c r="J73" s="75">
        <f t="shared" si="0"/>
        <v>90000</v>
      </c>
    </row>
    <row r="74" spans="1:10" ht="15.75" customHeight="1">
      <c r="A74" s="263"/>
      <c r="B74" s="49"/>
      <c r="C74" s="49"/>
      <c r="D74" s="98" t="s">
        <v>367</v>
      </c>
      <c r="E74" s="54"/>
      <c r="F74" s="30"/>
      <c r="G74" s="31"/>
      <c r="H74" s="56"/>
      <c r="I74" s="13">
        <v>3000</v>
      </c>
      <c r="J74" s="75">
        <f t="shared" si="0"/>
        <v>87000</v>
      </c>
    </row>
    <row r="75" spans="1:10" ht="15.75" customHeight="1">
      <c r="A75" s="263"/>
      <c r="B75" s="49"/>
      <c r="C75" s="49"/>
      <c r="D75" s="98" t="s">
        <v>368</v>
      </c>
      <c r="E75" s="54"/>
      <c r="F75" s="30"/>
      <c r="G75" s="31"/>
      <c r="H75" s="56"/>
      <c r="I75" s="13">
        <v>3000</v>
      </c>
      <c r="J75" s="75">
        <f t="shared" si="0"/>
        <v>84000</v>
      </c>
    </row>
    <row r="76" spans="1:10" ht="15.75" customHeight="1">
      <c r="A76" s="263"/>
      <c r="B76" s="49"/>
      <c r="C76" s="49"/>
      <c r="D76" s="98" t="s">
        <v>369</v>
      </c>
      <c r="E76" s="54"/>
      <c r="F76" s="30"/>
      <c r="G76" s="31"/>
      <c r="H76" s="56"/>
      <c r="I76" s="13">
        <v>3000</v>
      </c>
      <c r="J76" s="75">
        <f t="shared" si="0"/>
        <v>81000</v>
      </c>
    </row>
    <row r="77" spans="1:10" ht="15.75" customHeight="1">
      <c r="A77" s="263"/>
      <c r="B77" s="49"/>
      <c r="C77" s="49"/>
      <c r="D77" s="98" t="s">
        <v>370</v>
      </c>
      <c r="E77" s="54"/>
      <c r="F77" s="30"/>
      <c r="G77" s="31"/>
      <c r="H77" s="56"/>
      <c r="I77" s="13">
        <v>3000</v>
      </c>
      <c r="J77" s="75">
        <f t="shared" si="0"/>
        <v>78000</v>
      </c>
    </row>
    <row r="78" spans="1:10" ht="15.75" customHeight="1">
      <c r="A78" s="263"/>
      <c r="B78" s="49"/>
      <c r="C78" s="49"/>
      <c r="D78" s="98" t="s">
        <v>371</v>
      </c>
      <c r="E78" s="54"/>
      <c r="F78" s="30"/>
      <c r="G78" s="31"/>
      <c r="H78" s="56"/>
      <c r="I78" s="13">
        <v>3000</v>
      </c>
      <c r="J78" s="75">
        <f t="shared" si="0"/>
        <v>75000</v>
      </c>
    </row>
    <row r="79" spans="1:10" ht="15.75" customHeight="1">
      <c r="A79" s="263"/>
      <c r="B79" s="49"/>
      <c r="C79" s="49"/>
      <c r="D79" s="98" t="s">
        <v>372</v>
      </c>
      <c r="E79" s="54"/>
      <c r="F79" s="30"/>
      <c r="G79" s="31"/>
      <c r="H79" s="56"/>
      <c r="I79" s="13">
        <v>3000</v>
      </c>
      <c r="J79" s="75">
        <f t="shared" si="0"/>
        <v>72000</v>
      </c>
    </row>
    <row r="80" spans="1:10" ht="15.75" customHeight="1">
      <c r="A80" s="154">
        <v>5</v>
      </c>
      <c r="B80" s="69">
        <v>3</v>
      </c>
      <c r="C80" s="70" t="s">
        <v>33</v>
      </c>
      <c r="D80" s="98" t="s">
        <v>361</v>
      </c>
      <c r="E80" s="54"/>
      <c r="F80" s="30"/>
      <c r="G80" s="31"/>
      <c r="H80" s="56"/>
      <c r="I80" s="13">
        <v>3000</v>
      </c>
      <c r="J80" s="75">
        <f t="shared" si="0"/>
        <v>69000</v>
      </c>
    </row>
    <row r="81" spans="1:10" ht="15.75" customHeight="1">
      <c r="A81" s="263"/>
      <c r="B81" s="49"/>
      <c r="C81" s="49"/>
      <c r="D81" s="98" t="s">
        <v>362</v>
      </c>
      <c r="E81" s="54"/>
      <c r="F81" s="30"/>
      <c r="G81" s="31"/>
      <c r="H81" s="56"/>
      <c r="I81" s="13">
        <v>3000</v>
      </c>
      <c r="J81" s="75">
        <f t="shared" si="0"/>
        <v>66000</v>
      </c>
    </row>
    <row r="82" spans="1:10" ht="15.75" customHeight="1">
      <c r="A82" s="263"/>
      <c r="B82" s="49"/>
      <c r="C82" s="49"/>
      <c r="D82" s="98" t="s">
        <v>363</v>
      </c>
      <c r="E82" s="54"/>
      <c r="F82" s="30"/>
      <c r="G82" s="31"/>
      <c r="H82" s="56"/>
      <c r="I82" s="13">
        <v>3000</v>
      </c>
      <c r="J82" s="75">
        <f t="shared" si="0"/>
        <v>63000</v>
      </c>
    </row>
    <row r="83" spans="1:10" ht="15.75" customHeight="1">
      <c r="A83" s="263"/>
      <c r="B83" s="49"/>
      <c r="C83" s="49"/>
      <c r="D83" s="98" t="s">
        <v>364</v>
      </c>
      <c r="E83" s="54"/>
      <c r="F83" s="30"/>
      <c r="G83" s="31"/>
      <c r="H83" s="56"/>
      <c r="I83" s="13">
        <v>3000</v>
      </c>
      <c r="J83" s="75">
        <f t="shared" si="0"/>
        <v>60000</v>
      </c>
    </row>
    <row r="84" spans="1:10" ht="15.75" customHeight="1">
      <c r="A84" s="263"/>
      <c r="B84" s="49"/>
      <c r="C84" s="49"/>
      <c r="D84" s="98" t="s">
        <v>365</v>
      </c>
      <c r="E84" s="54"/>
      <c r="F84" s="30"/>
      <c r="G84" s="31"/>
      <c r="H84" s="56"/>
      <c r="I84" s="13">
        <v>3000</v>
      </c>
      <c r="J84" s="75">
        <f t="shared" si="0"/>
        <v>57000</v>
      </c>
    </row>
    <row r="85" spans="1:10" ht="15.75" customHeight="1">
      <c r="A85" s="263"/>
      <c r="B85" s="49"/>
      <c r="C85" s="49"/>
      <c r="D85" s="98" t="s">
        <v>366</v>
      </c>
      <c r="E85" s="54"/>
      <c r="F85" s="30"/>
      <c r="G85" s="31"/>
      <c r="H85" s="56"/>
      <c r="I85" s="13">
        <v>3000</v>
      </c>
      <c r="J85" s="75">
        <f t="shared" si="0"/>
        <v>54000</v>
      </c>
    </row>
    <row r="86" spans="1:10" ht="15.75" customHeight="1">
      <c r="A86" s="263"/>
      <c r="B86" s="49"/>
      <c r="C86" s="49"/>
      <c r="D86" s="98" t="s">
        <v>367</v>
      </c>
      <c r="E86" s="54"/>
      <c r="F86" s="30"/>
      <c r="G86" s="31"/>
      <c r="H86" s="56"/>
      <c r="I86" s="13">
        <v>3000</v>
      </c>
      <c r="J86" s="75">
        <f t="shared" si="0"/>
        <v>51000</v>
      </c>
    </row>
    <row r="87" spans="1:10" ht="15.75" customHeight="1">
      <c r="A87" s="263"/>
      <c r="B87" s="49"/>
      <c r="C87" s="49"/>
      <c r="D87" s="98" t="s">
        <v>397</v>
      </c>
      <c r="E87" s="54"/>
      <c r="F87" s="30"/>
      <c r="G87" s="31"/>
      <c r="H87" s="56"/>
      <c r="I87" s="13">
        <v>3000</v>
      </c>
      <c r="J87" s="75">
        <f t="shared" si="0"/>
        <v>48000</v>
      </c>
    </row>
    <row r="88" spans="1:10" ht="15.75" customHeight="1">
      <c r="A88" s="263"/>
      <c r="B88" s="49"/>
      <c r="C88" s="49"/>
      <c r="D88" s="98" t="s">
        <v>398</v>
      </c>
      <c r="E88" s="54"/>
      <c r="F88" s="30"/>
      <c r="G88" s="31"/>
      <c r="H88" s="56"/>
      <c r="I88" s="13">
        <v>3000</v>
      </c>
      <c r="J88" s="75">
        <f t="shared" si="0"/>
        <v>45000</v>
      </c>
    </row>
    <row r="89" spans="1:10" ht="15.75" customHeight="1">
      <c r="A89" s="263"/>
      <c r="B89" s="49"/>
      <c r="C89" s="49"/>
      <c r="D89" s="98" t="s">
        <v>399</v>
      </c>
      <c r="E89" s="54"/>
      <c r="F89" s="30"/>
      <c r="G89" s="31"/>
      <c r="H89" s="56"/>
      <c r="I89" s="13">
        <v>3000</v>
      </c>
      <c r="J89" s="75">
        <f t="shared" si="0"/>
        <v>42000</v>
      </c>
    </row>
    <row r="90" spans="1:10" ht="15.75" customHeight="1">
      <c r="A90" s="263"/>
      <c r="B90" s="49"/>
      <c r="C90" s="49"/>
      <c r="D90" s="98" t="s">
        <v>400</v>
      </c>
      <c r="E90" s="54"/>
      <c r="F90" s="30"/>
      <c r="G90" s="31"/>
      <c r="H90" s="56"/>
      <c r="I90" s="13">
        <v>3000</v>
      </c>
      <c r="J90" s="75">
        <f t="shared" si="0"/>
        <v>39000</v>
      </c>
    </row>
    <row r="91" spans="1:10" ht="15.75" customHeight="1">
      <c r="A91" s="263"/>
      <c r="B91" s="49"/>
      <c r="C91" s="49"/>
      <c r="D91" s="98" t="s">
        <v>401</v>
      </c>
      <c r="E91" s="54"/>
      <c r="F91" s="30"/>
      <c r="G91" s="31"/>
      <c r="H91" s="56"/>
      <c r="I91" s="13">
        <v>3000</v>
      </c>
      <c r="J91" s="75">
        <f t="shared" si="0"/>
        <v>36000</v>
      </c>
    </row>
    <row r="92" spans="1:10" ht="15.75" customHeight="1">
      <c r="A92" s="154">
        <v>6</v>
      </c>
      <c r="B92" s="69">
        <v>5</v>
      </c>
      <c r="C92" s="70" t="s">
        <v>33</v>
      </c>
      <c r="D92" s="29" t="s">
        <v>402</v>
      </c>
      <c r="E92" s="54"/>
      <c r="F92" s="30"/>
      <c r="G92" s="31"/>
      <c r="H92" s="56"/>
      <c r="I92" s="13">
        <v>3000</v>
      </c>
      <c r="J92" s="75">
        <f t="shared" si="0"/>
        <v>33000</v>
      </c>
    </row>
    <row r="93" spans="1:10" ht="15.75" customHeight="1">
      <c r="A93" s="263"/>
      <c r="B93" s="49"/>
      <c r="C93" s="49"/>
      <c r="D93" s="98" t="s">
        <v>403</v>
      </c>
      <c r="E93" s="92"/>
      <c r="F93" s="30"/>
      <c r="G93" s="88"/>
      <c r="H93" s="32"/>
      <c r="I93" s="13">
        <v>3000</v>
      </c>
      <c r="J93" s="75">
        <f t="shared" si="0"/>
        <v>30000</v>
      </c>
    </row>
    <row r="94" spans="1:10" ht="15.75" customHeight="1">
      <c r="A94" s="263"/>
      <c r="B94" s="49"/>
      <c r="C94" s="49"/>
      <c r="D94" s="98" t="s">
        <v>404</v>
      </c>
      <c r="E94" s="54"/>
      <c r="F94" s="30"/>
      <c r="G94" s="31"/>
      <c r="H94" s="32"/>
      <c r="I94" s="13">
        <v>3000</v>
      </c>
      <c r="J94" s="75">
        <f t="shared" si="0"/>
        <v>27000</v>
      </c>
    </row>
    <row r="95" spans="1:10" ht="15.75" customHeight="1">
      <c r="A95" s="263"/>
      <c r="B95" s="49"/>
      <c r="C95" s="49"/>
      <c r="D95" s="98" t="s">
        <v>405</v>
      </c>
      <c r="E95" s="54"/>
      <c r="F95" s="30"/>
      <c r="G95" s="31"/>
      <c r="H95" s="32"/>
      <c r="I95" s="13">
        <v>3000</v>
      </c>
      <c r="J95" s="75">
        <f t="shared" si="0"/>
        <v>24000</v>
      </c>
    </row>
    <row r="96" spans="1:10" ht="15.75" customHeight="1">
      <c r="A96" s="263"/>
      <c r="B96" s="49"/>
      <c r="C96" s="49"/>
      <c r="D96" s="98" t="s">
        <v>406</v>
      </c>
      <c r="E96" s="92"/>
      <c r="F96" s="30"/>
      <c r="G96" s="88"/>
      <c r="H96" s="32"/>
      <c r="I96" s="13">
        <v>3000</v>
      </c>
      <c r="J96" s="75">
        <f aca="true" t="shared" si="1" ref="J96:J103">J95+H96-I96</f>
        <v>21000</v>
      </c>
    </row>
    <row r="97" spans="1:10" ht="15.75" customHeight="1">
      <c r="A97" s="263"/>
      <c r="B97" s="49"/>
      <c r="C97" s="49"/>
      <c r="D97" s="98" t="s">
        <v>407</v>
      </c>
      <c r="E97" s="92"/>
      <c r="F97" s="30"/>
      <c r="G97" s="88"/>
      <c r="H97" s="32"/>
      <c r="I97" s="13">
        <v>3000</v>
      </c>
      <c r="J97" s="75">
        <f t="shared" si="1"/>
        <v>18000</v>
      </c>
    </row>
    <row r="98" spans="1:10" ht="15.75" customHeight="1">
      <c r="A98" s="263"/>
      <c r="B98" s="49"/>
      <c r="C98" s="49"/>
      <c r="D98" s="98" t="s">
        <v>408</v>
      </c>
      <c r="E98" s="92"/>
      <c r="F98" s="30"/>
      <c r="G98" s="88"/>
      <c r="H98" s="32"/>
      <c r="I98" s="13">
        <v>3000</v>
      </c>
      <c r="J98" s="75">
        <f t="shared" si="1"/>
        <v>15000</v>
      </c>
    </row>
    <row r="99" spans="1:10" ht="15.75" customHeight="1">
      <c r="A99" s="263"/>
      <c r="B99" s="49"/>
      <c r="C99" s="49"/>
      <c r="D99" s="98" t="s">
        <v>397</v>
      </c>
      <c r="E99" s="92"/>
      <c r="F99" s="30"/>
      <c r="G99" s="88"/>
      <c r="H99" s="32"/>
      <c r="I99" s="13">
        <v>3000</v>
      </c>
      <c r="J99" s="75">
        <f t="shared" si="1"/>
        <v>12000</v>
      </c>
    </row>
    <row r="100" spans="1:10" ht="15.75" customHeight="1">
      <c r="A100" s="263"/>
      <c r="B100" s="49"/>
      <c r="C100" s="49"/>
      <c r="D100" s="98" t="s">
        <v>398</v>
      </c>
      <c r="E100" s="54"/>
      <c r="F100" s="30"/>
      <c r="G100" s="88"/>
      <c r="H100" s="32"/>
      <c r="I100" s="13">
        <v>3000</v>
      </c>
      <c r="J100" s="75">
        <f t="shared" si="1"/>
        <v>9000</v>
      </c>
    </row>
    <row r="101" spans="1:10" ht="15.75" customHeight="1">
      <c r="A101" s="263"/>
      <c r="B101" s="49"/>
      <c r="C101" s="49"/>
      <c r="D101" s="98" t="s">
        <v>399</v>
      </c>
      <c r="E101" s="54"/>
      <c r="F101" s="30"/>
      <c r="G101" s="88"/>
      <c r="H101" s="32"/>
      <c r="I101" s="13">
        <v>3000</v>
      </c>
      <c r="J101" s="75">
        <f t="shared" si="1"/>
        <v>6000</v>
      </c>
    </row>
    <row r="102" spans="1:10" ht="15.75" customHeight="1">
      <c r="A102" s="263"/>
      <c r="B102" s="49"/>
      <c r="C102" s="49"/>
      <c r="D102" s="98" t="s">
        <v>400</v>
      </c>
      <c r="E102" s="54"/>
      <c r="F102" s="30"/>
      <c r="G102" s="31"/>
      <c r="H102" s="32"/>
      <c r="I102" s="13">
        <v>3000</v>
      </c>
      <c r="J102" s="75">
        <f t="shared" si="1"/>
        <v>3000</v>
      </c>
    </row>
    <row r="103" spans="1:10" ht="15.75" customHeight="1">
      <c r="A103" s="263"/>
      <c r="B103" s="49"/>
      <c r="C103" s="49"/>
      <c r="D103" s="98" t="s">
        <v>401</v>
      </c>
      <c r="E103" s="54"/>
      <c r="F103" s="30"/>
      <c r="G103" s="31"/>
      <c r="H103" s="32"/>
      <c r="I103" s="13">
        <v>3000</v>
      </c>
      <c r="J103" s="75">
        <f t="shared" si="1"/>
        <v>0</v>
      </c>
    </row>
    <row r="104" spans="1:10" ht="15.75" customHeight="1" thickBot="1">
      <c r="A104" s="299"/>
      <c r="B104" s="106"/>
      <c r="C104" s="106"/>
      <c r="D104" s="107"/>
      <c r="E104" s="108"/>
      <c r="F104" s="93"/>
      <c r="G104" s="94"/>
      <c r="H104" s="95">
        <f>SUM(H6:H103)</f>
        <v>360000</v>
      </c>
      <c r="I104" s="96">
        <f>SUM(I8:I103)</f>
        <v>360000</v>
      </c>
      <c r="J104" s="97">
        <f>H104-I104</f>
        <v>0</v>
      </c>
    </row>
  </sheetData>
  <sheetProtection/>
  <mergeCells count="8">
    <mergeCell ref="A1:J1"/>
    <mergeCell ref="A3:B3"/>
    <mergeCell ref="C3:C5"/>
    <mergeCell ref="D3:D5"/>
    <mergeCell ref="E3:G4"/>
    <mergeCell ref="H3:J4"/>
    <mergeCell ref="A4:A5"/>
    <mergeCell ref="B4:B5"/>
  </mergeCells>
  <printOptions horizontalCentered="1"/>
  <pageMargins left="0.1968503937007874" right="0.1968503937007874" top="0.3937007874015748" bottom="0.3937007874015748" header="0.3937007874015748" footer="0.11811023622047245"/>
  <pageSetup horizontalDpi="300" verticalDpi="300" orientation="portrait" paperSize="9" r:id="rId1"/>
  <headerFooter alignWithMargins="0">
    <oddFooter>&amp;C&amp;"Times New Roman,標準"&amp;P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="136" zoomScaleNormal="136" zoomScalePageLayoutView="0" workbookViewId="0" topLeftCell="A1">
      <pane ySplit="5" topLeftCell="A6" activePane="bottomLeft" state="frozen"/>
      <selection pane="topLeft" activeCell="A1" sqref="A1"/>
      <selection pane="bottomLeft" activeCell="D21" sqref="D21"/>
    </sheetView>
  </sheetViews>
  <sheetFormatPr defaultColWidth="9.00390625" defaultRowHeight="16.5"/>
  <cols>
    <col min="1" max="2" width="2.875" style="2" customWidth="1"/>
    <col min="3" max="3" width="8.25390625" style="3" customWidth="1"/>
    <col min="4" max="4" width="30.875" style="50" customWidth="1"/>
    <col min="5" max="5" width="7.50390625" style="60" bestFit="1" customWidth="1"/>
    <col min="6" max="6" width="9.00390625" style="2" customWidth="1"/>
    <col min="7" max="7" width="5.875" style="3" bestFit="1" customWidth="1"/>
    <col min="8" max="8" width="10.375" style="4" customWidth="1"/>
    <col min="9" max="9" width="10.50390625" style="1" customWidth="1"/>
    <col min="10" max="10" width="10.875" style="1" customWidth="1"/>
    <col min="11" max="16384" width="9.00390625" style="2" customWidth="1"/>
  </cols>
  <sheetData>
    <row r="1" spans="1:10" ht="19.5">
      <c r="A1" s="301" t="s">
        <v>73</v>
      </c>
      <c r="B1" s="301"/>
      <c r="C1" s="301"/>
      <c r="D1" s="301"/>
      <c r="E1" s="301"/>
      <c r="F1" s="301"/>
      <c r="G1" s="301"/>
      <c r="H1" s="301"/>
      <c r="I1" s="301"/>
      <c r="J1" s="301"/>
    </row>
    <row r="2" ht="14.25" thickBot="1">
      <c r="J2" s="5" t="s">
        <v>6</v>
      </c>
    </row>
    <row r="3" spans="1:10" ht="29.25" customHeight="1">
      <c r="A3" s="326" t="s">
        <v>74</v>
      </c>
      <c r="B3" s="327"/>
      <c r="C3" s="25" t="s">
        <v>0</v>
      </c>
      <c r="D3" s="51" t="s">
        <v>1</v>
      </c>
      <c r="E3" s="25" t="s">
        <v>7</v>
      </c>
      <c r="F3" s="25"/>
      <c r="G3" s="25"/>
      <c r="H3" s="26" t="s">
        <v>3</v>
      </c>
      <c r="I3" s="26"/>
      <c r="J3" s="47"/>
    </row>
    <row r="4" spans="1:10" ht="14.25" customHeight="1">
      <c r="A4" s="122" t="s">
        <v>4</v>
      </c>
      <c r="B4" s="91" t="s">
        <v>2</v>
      </c>
      <c r="C4" s="45"/>
      <c r="D4" s="52"/>
      <c r="E4" s="45"/>
      <c r="F4" s="45"/>
      <c r="G4" s="45"/>
      <c r="H4" s="46"/>
      <c r="I4" s="46"/>
      <c r="J4" s="48"/>
    </row>
    <row r="5" spans="1:10" ht="13.5">
      <c r="A5" s="122"/>
      <c r="B5" s="91"/>
      <c r="C5" s="45"/>
      <c r="D5" s="52"/>
      <c r="E5" s="65" t="s">
        <v>8</v>
      </c>
      <c r="F5" s="34"/>
      <c r="G5" s="35" t="s">
        <v>5</v>
      </c>
      <c r="H5" s="38" t="s">
        <v>9</v>
      </c>
      <c r="I5" s="123" t="s">
        <v>10</v>
      </c>
      <c r="J5" s="124" t="s">
        <v>11</v>
      </c>
    </row>
    <row r="6" spans="1:10" s="17" customFormat="1" ht="16.5" customHeight="1">
      <c r="A6" s="89">
        <v>11</v>
      </c>
      <c r="B6" s="90">
        <v>10</v>
      </c>
      <c r="C6" s="70"/>
      <c r="D6" s="71" t="s">
        <v>71</v>
      </c>
      <c r="E6" s="55" t="s">
        <v>72</v>
      </c>
      <c r="F6" s="72"/>
      <c r="G6" s="24"/>
      <c r="H6" s="126">
        <v>1500</v>
      </c>
      <c r="I6" s="127"/>
      <c r="J6" s="128">
        <f>SUM(H6:I6)</f>
        <v>1500</v>
      </c>
    </row>
    <row r="7" spans="1:10" s="20" customFormat="1" ht="15.75" customHeight="1">
      <c r="A7" s="129"/>
      <c r="B7" s="112"/>
      <c r="C7" s="21"/>
      <c r="D7" s="71"/>
      <c r="E7" s="125"/>
      <c r="F7" s="62"/>
      <c r="G7" s="31"/>
      <c r="H7" s="126"/>
      <c r="I7" s="130"/>
      <c r="J7" s="128"/>
    </row>
    <row r="8" spans="1:10" s="20" customFormat="1" ht="15.75" customHeight="1">
      <c r="A8" s="129"/>
      <c r="B8" s="112"/>
      <c r="C8" s="21"/>
      <c r="D8" s="113"/>
      <c r="E8" s="131"/>
      <c r="F8" s="55"/>
      <c r="G8" s="132"/>
      <c r="H8" s="56"/>
      <c r="I8" s="74"/>
      <c r="J8" s="128"/>
    </row>
    <row r="9" spans="1:10" s="20" customFormat="1" ht="15.75" customHeight="1">
      <c r="A9" s="133"/>
      <c r="B9" s="134"/>
      <c r="C9" s="135"/>
      <c r="D9" s="81"/>
      <c r="E9" s="136"/>
      <c r="F9" s="61"/>
      <c r="G9" s="137"/>
      <c r="H9" s="138"/>
      <c r="I9" s="74"/>
      <c r="J9" s="128"/>
    </row>
    <row r="10" spans="1:10" s="20" customFormat="1" ht="15.75" customHeight="1">
      <c r="A10" s="133"/>
      <c r="B10" s="134"/>
      <c r="C10" s="135"/>
      <c r="D10" s="81"/>
      <c r="E10" s="136"/>
      <c r="F10" s="61"/>
      <c r="G10" s="137"/>
      <c r="H10" s="138"/>
      <c r="I10" s="74"/>
      <c r="J10" s="75"/>
    </row>
    <row r="11" spans="1:10" s="20" customFormat="1" ht="15.75" customHeight="1">
      <c r="A11" s="133"/>
      <c r="B11" s="134"/>
      <c r="C11" s="135"/>
      <c r="D11" s="81"/>
      <c r="E11" s="136"/>
      <c r="F11" s="61"/>
      <c r="G11" s="137"/>
      <c r="H11" s="138"/>
      <c r="I11" s="74"/>
      <c r="J11" s="75"/>
    </row>
    <row r="12" spans="1:10" s="20" customFormat="1" ht="15.75" customHeight="1">
      <c r="A12" s="133"/>
      <c r="B12" s="134"/>
      <c r="C12" s="80"/>
      <c r="D12" s="81"/>
      <c r="E12" s="136"/>
      <c r="F12" s="61"/>
      <c r="G12" s="139"/>
      <c r="H12" s="138"/>
      <c r="I12" s="74"/>
      <c r="J12" s="140"/>
    </row>
    <row r="13" spans="1:10" s="20" customFormat="1" ht="15.75" customHeight="1">
      <c r="A13" s="133"/>
      <c r="B13" s="134"/>
      <c r="C13" s="80"/>
      <c r="D13" s="81"/>
      <c r="E13" s="136"/>
      <c r="F13" s="61"/>
      <c r="G13" s="139"/>
      <c r="H13" s="138"/>
      <c r="I13" s="74"/>
      <c r="J13" s="140"/>
    </row>
    <row r="14" spans="1:10" s="20" customFormat="1" ht="15.75" customHeight="1">
      <c r="A14" s="133"/>
      <c r="B14" s="134"/>
      <c r="C14" s="80"/>
      <c r="D14" s="81"/>
      <c r="E14" s="136"/>
      <c r="F14" s="61"/>
      <c r="G14" s="139"/>
      <c r="H14" s="138"/>
      <c r="I14" s="74"/>
      <c r="J14" s="140"/>
    </row>
    <row r="15" spans="1:10" s="20" customFormat="1" ht="15.75" customHeight="1">
      <c r="A15" s="133"/>
      <c r="B15" s="134"/>
      <c r="C15" s="80"/>
      <c r="D15" s="81"/>
      <c r="E15" s="136"/>
      <c r="F15" s="61"/>
      <c r="G15" s="139"/>
      <c r="H15" s="138"/>
      <c r="I15" s="74"/>
      <c r="J15" s="140"/>
    </row>
    <row r="16" spans="1:10" s="20" customFormat="1" ht="15.75" customHeight="1">
      <c r="A16" s="133"/>
      <c r="B16" s="134"/>
      <c r="C16" s="80"/>
      <c r="D16" s="81"/>
      <c r="E16" s="136"/>
      <c r="F16" s="61"/>
      <c r="G16" s="139"/>
      <c r="H16" s="138"/>
      <c r="I16" s="74"/>
      <c r="J16" s="140"/>
    </row>
    <row r="17" spans="1:10" s="20" customFormat="1" ht="15.75" customHeight="1">
      <c r="A17" s="133"/>
      <c r="B17" s="134"/>
      <c r="C17" s="80"/>
      <c r="D17" s="81"/>
      <c r="E17" s="136"/>
      <c r="F17" s="61"/>
      <c r="G17" s="139"/>
      <c r="H17" s="138"/>
      <c r="I17" s="74"/>
      <c r="J17" s="140"/>
    </row>
    <row r="18" spans="1:10" s="20" customFormat="1" ht="15.75" customHeight="1" thickBot="1">
      <c r="A18" s="141"/>
      <c r="B18" s="142"/>
      <c r="C18" s="143"/>
      <c r="D18" s="144"/>
      <c r="E18" s="145"/>
      <c r="F18" s="116"/>
      <c r="G18" s="146"/>
      <c r="H18" s="147"/>
      <c r="I18" s="148"/>
      <c r="J18" s="149"/>
    </row>
  </sheetData>
  <sheetProtection/>
  <mergeCells count="2">
    <mergeCell ref="A1:J1"/>
    <mergeCell ref="A3:B3"/>
  </mergeCells>
  <printOptions horizontalCentered="1"/>
  <pageMargins left="0.1968503937007874" right="0.1968503937007874" top="0.3937007874015748" bottom="0.3937007874015748" header="0.3937007874015748" footer="0.11811023622047245"/>
  <pageSetup horizontalDpi="300" verticalDpi="300" orientation="portrait" paperSize="9" r:id="rId1"/>
  <headerFooter alignWithMargins="0">
    <oddFooter>&amp;C&amp;"Times New Roman,標準"&amp;P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="136" zoomScaleNormal="136" zoomScalePageLayoutView="0" workbookViewId="0" topLeftCell="A1">
      <pane ySplit="5" topLeftCell="A6" activePane="bottomLeft" state="frozen"/>
      <selection pane="topLeft" activeCell="A1" sqref="A1"/>
      <selection pane="bottomLeft" activeCell="H18" sqref="H18"/>
    </sheetView>
  </sheetViews>
  <sheetFormatPr defaultColWidth="9.00390625" defaultRowHeight="16.5"/>
  <cols>
    <col min="1" max="2" width="2.875" style="2" customWidth="1"/>
    <col min="3" max="3" width="8.25390625" style="3" customWidth="1"/>
    <col min="4" max="4" width="30.875" style="50" customWidth="1"/>
    <col min="5" max="5" width="7.50390625" style="60" bestFit="1" customWidth="1"/>
    <col min="6" max="6" width="9.00390625" style="2" customWidth="1"/>
    <col min="7" max="7" width="5.875" style="3" bestFit="1" customWidth="1"/>
    <col min="8" max="8" width="10.375" style="4" customWidth="1"/>
    <col min="9" max="9" width="10.50390625" style="1" customWidth="1"/>
    <col min="10" max="10" width="10.875" style="1" customWidth="1"/>
    <col min="11" max="16384" width="9.00390625" style="2" customWidth="1"/>
  </cols>
  <sheetData>
    <row r="1" spans="1:10" ht="19.5">
      <c r="A1" s="301" t="s">
        <v>247</v>
      </c>
      <c r="B1" s="301"/>
      <c r="C1" s="301"/>
      <c r="D1" s="301"/>
      <c r="E1" s="301"/>
      <c r="F1" s="301"/>
      <c r="G1" s="301"/>
      <c r="H1" s="301"/>
      <c r="I1" s="301"/>
      <c r="J1" s="301"/>
    </row>
    <row r="2" ht="14.25" thickBot="1">
      <c r="J2" s="5" t="s">
        <v>6</v>
      </c>
    </row>
    <row r="3" spans="1:10" ht="30.75" customHeight="1">
      <c r="A3" s="326" t="s">
        <v>249</v>
      </c>
      <c r="B3" s="327"/>
      <c r="C3" s="25" t="s">
        <v>0</v>
      </c>
      <c r="D3" s="51" t="s">
        <v>1</v>
      </c>
      <c r="E3" s="25" t="s">
        <v>7</v>
      </c>
      <c r="F3" s="25"/>
      <c r="G3" s="25"/>
      <c r="H3" s="26" t="s">
        <v>3</v>
      </c>
      <c r="I3" s="26"/>
      <c r="J3" s="47"/>
    </row>
    <row r="4" spans="1:10" ht="19.5" customHeight="1">
      <c r="A4" s="122" t="s">
        <v>4</v>
      </c>
      <c r="B4" s="91" t="s">
        <v>2</v>
      </c>
      <c r="C4" s="45"/>
      <c r="D4" s="52"/>
      <c r="E4" s="45"/>
      <c r="F4" s="45"/>
      <c r="G4" s="45"/>
      <c r="H4" s="46"/>
      <c r="I4" s="46"/>
      <c r="J4" s="48"/>
    </row>
    <row r="5" spans="1:10" ht="13.5">
      <c r="A5" s="122"/>
      <c r="B5" s="91"/>
      <c r="C5" s="45"/>
      <c r="D5" s="52"/>
      <c r="E5" s="35" t="s">
        <v>8</v>
      </c>
      <c r="F5" s="34"/>
      <c r="G5" s="35" t="s">
        <v>5</v>
      </c>
      <c r="H5" s="38" t="s">
        <v>9</v>
      </c>
      <c r="I5" s="123" t="s">
        <v>10</v>
      </c>
      <c r="J5" s="124" t="s">
        <v>11</v>
      </c>
    </row>
    <row r="6" spans="1:10" s="17" customFormat="1" ht="16.5" customHeight="1">
      <c r="A6" s="154">
        <v>12</v>
      </c>
      <c r="B6" s="69">
        <v>8</v>
      </c>
      <c r="C6" s="160" t="s">
        <v>12</v>
      </c>
      <c r="D6" s="179" t="s">
        <v>53</v>
      </c>
      <c r="E6" s="178" t="s">
        <v>54</v>
      </c>
      <c r="F6" s="71"/>
      <c r="G6" s="69"/>
      <c r="H6" s="155">
        <v>30000</v>
      </c>
      <c r="I6" s="156"/>
      <c r="J6" s="157">
        <f>SUM(H6:I6)</f>
        <v>30000</v>
      </c>
    </row>
    <row r="7" spans="1:10" s="20" customFormat="1" ht="15.75" customHeight="1">
      <c r="A7" s="129"/>
      <c r="B7" s="112"/>
      <c r="C7" s="21"/>
      <c r="D7" s="113"/>
      <c r="E7" s="55"/>
      <c r="F7" s="22"/>
      <c r="G7" s="15"/>
      <c r="H7" s="110"/>
      <c r="I7" s="130"/>
      <c r="J7" s="128"/>
    </row>
    <row r="8" spans="1:10" s="20" customFormat="1" ht="15.75" customHeight="1">
      <c r="A8" s="129"/>
      <c r="B8" s="112"/>
      <c r="C8" s="21"/>
      <c r="D8" s="113"/>
      <c r="E8" s="131"/>
      <c r="F8" s="55"/>
      <c r="G8" s="132"/>
      <c r="H8" s="56"/>
      <c r="I8" s="74"/>
      <c r="J8" s="128"/>
    </row>
    <row r="9" spans="1:10" s="20" customFormat="1" ht="15.75" customHeight="1">
      <c r="A9" s="133"/>
      <c r="B9" s="134"/>
      <c r="C9" s="135"/>
      <c r="D9" s="81"/>
      <c r="E9" s="136"/>
      <c r="F9" s="61"/>
      <c r="G9" s="137"/>
      <c r="H9" s="138"/>
      <c r="I9" s="74"/>
      <c r="J9" s="128"/>
    </row>
    <row r="10" spans="1:10" s="20" customFormat="1" ht="15.75" customHeight="1">
      <c r="A10" s="133"/>
      <c r="B10" s="134"/>
      <c r="C10" s="135"/>
      <c r="D10" s="81"/>
      <c r="E10" s="136"/>
      <c r="F10" s="61"/>
      <c r="G10" s="137"/>
      <c r="H10" s="138"/>
      <c r="I10" s="74"/>
      <c r="J10" s="75"/>
    </row>
    <row r="11" spans="1:10" s="20" customFormat="1" ht="15.75" customHeight="1">
      <c r="A11" s="133"/>
      <c r="B11" s="134"/>
      <c r="C11" s="135"/>
      <c r="D11" s="81"/>
      <c r="E11" s="136"/>
      <c r="F11" s="61"/>
      <c r="G11" s="137"/>
      <c r="H11" s="138"/>
      <c r="I11" s="74"/>
      <c r="J11" s="75"/>
    </row>
    <row r="12" spans="1:10" s="20" customFormat="1" ht="15.75" customHeight="1">
      <c r="A12" s="133"/>
      <c r="B12" s="134"/>
      <c r="C12" s="80"/>
      <c r="D12" s="81"/>
      <c r="E12" s="136"/>
      <c r="F12" s="61"/>
      <c r="G12" s="139"/>
      <c r="H12" s="138"/>
      <c r="I12" s="74"/>
      <c r="J12" s="140"/>
    </row>
    <row r="13" spans="1:10" s="20" customFormat="1" ht="15.75" customHeight="1">
      <c r="A13" s="133"/>
      <c r="B13" s="134"/>
      <c r="C13" s="80"/>
      <c r="D13" s="81"/>
      <c r="E13" s="136"/>
      <c r="F13" s="61"/>
      <c r="G13" s="139"/>
      <c r="H13" s="138"/>
      <c r="I13" s="74"/>
      <c r="J13" s="140"/>
    </row>
    <row r="14" spans="1:10" s="20" customFormat="1" ht="15.75" customHeight="1">
      <c r="A14" s="133"/>
      <c r="B14" s="134"/>
      <c r="C14" s="80"/>
      <c r="D14" s="81"/>
      <c r="E14" s="136"/>
      <c r="F14" s="61"/>
      <c r="G14" s="139"/>
      <c r="H14" s="138"/>
      <c r="I14" s="74"/>
      <c r="J14" s="140"/>
    </row>
    <row r="15" spans="1:10" s="20" customFormat="1" ht="15.75" customHeight="1">
      <c r="A15" s="133"/>
      <c r="B15" s="134"/>
      <c r="C15" s="80"/>
      <c r="D15" s="81"/>
      <c r="E15" s="136"/>
      <c r="F15" s="61"/>
      <c r="G15" s="139"/>
      <c r="H15" s="138"/>
      <c r="I15" s="74"/>
      <c r="J15" s="140"/>
    </row>
    <row r="16" spans="1:10" s="20" customFormat="1" ht="15.75" customHeight="1">
      <c r="A16" s="133"/>
      <c r="B16" s="134"/>
      <c r="C16" s="80"/>
      <c r="D16" s="81"/>
      <c r="E16" s="136"/>
      <c r="F16" s="61"/>
      <c r="G16" s="139"/>
      <c r="H16" s="138"/>
      <c r="I16" s="74"/>
      <c r="J16" s="140"/>
    </row>
    <row r="17" spans="1:10" s="20" customFormat="1" ht="15.75" customHeight="1">
      <c r="A17" s="133"/>
      <c r="B17" s="134"/>
      <c r="C17" s="80"/>
      <c r="D17" s="81"/>
      <c r="E17" s="136"/>
      <c r="F17" s="61"/>
      <c r="G17" s="139"/>
      <c r="H17" s="138"/>
      <c r="I17" s="74"/>
      <c r="J17" s="140"/>
    </row>
    <row r="18" spans="1:10" s="20" customFormat="1" ht="15.75" customHeight="1">
      <c r="A18" s="133"/>
      <c r="B18" s="134"/>
      <c r="C18" s="80"/>
      <c r="D18" s="81"/>
      <c r="E18" s="136"/>
      <c r="F18" s="61"/>
      <c r="G18" s="139"/>
      <c r="H18" s="138"/>
      <c r="I18" s="74"/>
      <c r="J18" s="140"/>
    </row>
    <row r="19" spans="1:10" s="20" customFormat="1" ht="15.75" customHeight="1">
      <c r="A19" s="133"/>
      <c r="B19" s="134"/>
      <c r="C19" s="80"/>
      <c r="D19" s="81"/>
      <c r="E19" s="136"/>
      <c r="F19" s="61"/>
      <c r="G19" s="139"/>
      <c r="H19" s="138"/>
      <c r="I19" s="74"/>
      <c r="J19" s="140"/>
    </row>
    <row r="20" spans="1:10" s="20" customFormat="1" ht="15.75" customHeight="1">
      <c r="A20" s="133"/>
      <c r="B20" s="134"/>
      <c r="C20" s="80"/>
      <c r="D20" s="81"/>
      <c r="E20" s="136"/>
      <c r="F20" s="61"/>
      <c r="G20" s="139"/>
      <c r="H20" s="138"/>
      <c r="I20" s="74"/>
      <c r="J20" s="140"/>
    </row>
    <row r="21" spans="1:10" s="20" customFormat="1" ht="15.75" customHeight="1" thickBot="1">
      <c r="A21" s="141"/>
      <c r="B21" s="142"/>
      <c r="C21" s="143"/>
      <c r="D21" s="144"/>
      <c r="E21" s="145"/>
      <c r="F21" s="116"/>
      <c r="G21" s="146"/>
      <c r="H21" s="147"/>
      <c r="I21" s="148"/>
      <c r="J21" s="149"/>
    </row>
  </sheetData>
  <sheetProtection/>
  <mergeCells count="2">
    <mergeCell ref="A1:J1"/>
    <mergeCell ref="A3:B3"/>
  </mergeCells>
  <printOptions horizontalCentered="1"/>
  <pageMargins left="0.1968503937007874" right="0.1968503937007874" top="0.3937007874015748" bottom="0.3937007874015748" header="0.3937007874015748" footer="0.11811023622047245"/>
  <pageSetup horizontalDpi="300" verticalDpi="300" orientation="portrait" paperSize="9" r:id="rId1"/>
  <headerFooter alignWithMargins="0">
    <oddFooter>&amp;C&amp;"Times New Roman,標準"&amp;P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="136" zoomScaleNormal="136" zoomScalePageLayoutView="0" workbookViewId="0" topLeftCell="A1">
      <pane ySplit="5" topLeftCell="A6" activePane="bottomLeft" state="frozen"/>
      <selection pane="topLeft" activeCell="A1" sqref="A1"/>
      <selection pane="bottomLeft" activeCell="D12" sqref="D12"/>
    </sheetView>
  </sheetViews>
  <sheetFormatPr defaultColWidth="9.00390625" defaultRowHeight="16.5"/>
  <cols>
    <col min="1" max="1" width="4.00390625" style="2" customWidth="1"/>
    <col min="2" max="2" width="2.875" style="2" customWidth="1"/>
    <col min="3" max="3" width="8.25390625" style="3" customWidth="1"/>
    <col min="4" max="4" width="30.875" style="50" customWidth="1"/>
    <col min="5" max="5" width="7.50390625" style="60" bestFit="1" customWidth="1"/>
    <col min="6" max="6" width="9.00390625" style="2" customWidth="1"/>
    <col min="7" max="7" width="5.875" style="3" bestFit="1" customWidth="1"/>
    <col min="8" max="8" width="10.375" style="4" customWidth="1"/>
    <col min="9" max="9" width="10.50390625" style="1" customWidth="1"/>
    <col min="10" max="10" width="10.875" style="1" customWidth="1"/>
    <col min="11" max="16384" width="9.00390625" style="2" customWidth="1"/>
  </cols>
  <sheetData>
    <row r="1" spans="1:10" ht="19.5">
      <c r="A1" s="301" t="s">
        <v>247</v>
      </c>
      <c r="B1" s="301"/>
      <c r="C1" s="301"/>
      <c r="D1" s="301"/>
      <c r="E1" s="301"/>
      <c r="F1" s="301"/>
      <c r="G1" s="301"/>
      <c r="H1" s="301"/>
      <c r="I1" s="301"/>
      <c r="J1" s="301"/>
    </row>
    <row r="2" ht="14.25" thickBot="1">
      <c r="J2" s="5" t="s">
        <v>6</v>
      </c>
    </row>
    <row r="3" spans="1:10" ht="27" customHeight="1">
      <c r="A3" s="326" t="s">
        <v>249</v>
      </c>
      <c r="B3" s="327"/>
      <c r="C3" s="25" t="s">
        <v>0</v>
      </c>
      <c r="D3" s="51" t="s">
        <v>1</v>
      </c>
      <c r="E3" s="25" t="s">
        <v>7</v>
      </c>
      <c r="F3" s="25"/>
      <c r="G3" s="25"/>
      <c r="H3" s="26" t="s">
        <v>3</v>
      </c>
      <c r="I3" s="26"/>
      <c r="J3" s="47"/>
    </row>
    <row r="4" spans="1:10" ht="13.5">
      <c r="A4" s="122" t="s">
        <v>4</v>
      </c>
      <c r="B4" s="91" t="s">
        <v>2</v>
      </c>
      <c r="C4" s="45"/>
      <c r="D4" s="52"/>
      <c r="E4" s="45"/>
      <c r="F4" s="45"/>
      <c r="G4" s="45"/>
      <c r="H4" s="46"/>
      <c r="I4" s="46"/>
      <c r="J4" s="48"/>
    </row>
    <row r="5" spans="1:10" ht="13.5">
      <c r="A5" s="122"/>
      <c r="B5" s="91"/>
      <c r="C5" s="45"/>
      <c r="D5" s="52"/>
      <c r="E5" s="65" t="s">
        <v>8</v>
      </c>
      <c r="F5" s="34"/>
      <c r="G5" s="35" t="s">
        <v>5</v>
      </c>
      <c r="H5" s="38" t="s">
        <v>9</v>
      </c>
      <c r="I5" s="123" t="s">
        <v>10</v>
      </c>
      <c r="J5" s="124" t="s">
        <v>11</v>
      </c>
    </row>
    <row r="6" spans="1:10" s="17" customFormat="1" ht="16.5" customHeight="1">
      <c r="A6" s="89">
        <v>11</v>
      </c>
      <c r="B6" s="90">
        <v>4</v>
      </c>
      <c r="C6" s="14" t="s">
        <v>12</v>
      </c>
      <c r="D6" s="44" t="s">
        <v>116</v>
      </c>
      <c r="E6" s="55" t="s">
        <v>117</v>
      </c>
      <c r="F6" s="72"/>
      <c r="G6" s="24"/>
      <c r="H6" s="126">
        <v>10000</v>
      </c>
      <c r="I6" s="127"/>
      <c r="J6" s="128">
        <f>SUM(H6:I6)</f>
        <v>10000</v>
      </c>
    </row>
    <row r="7" spans="1:10" s="20" customFormat="1" ht="15.75" customHeight="1">
      <c r="A7" s="129">
        <v>11</v>
      </c>
      <c r="B7" s="112">
        <v>4</v>
      </c>
      <c r="C7" s="14" t="s">
        <v>12</v>
      </c>
      <c r="D7" s="44" t="s">
        <v>136</v>
      </c>
      <c r="E7" s="55" t="s">
        <v>118</v>
      </c>
      <c r="F7" s="22"/>
      <c r="G7" s="15"/>
      <c r="H7" s="126">
        <v>10000</v>
      </c>
      <c r="I7" s="130"/>
      <c r="J7" s="128">
        <f>J6+H7</f>
        <v>20000</v>
      </c>
    </row>
    <row r="8" spans="1:10" s="20" customFormat="1" ht="15.75" customHeight="1">
      <c r="A8" s="152">
        <v>11</v>
      </c>
      <c r="B8" s="112">
        <v>4</v>
      </c>
      <c r="C8" s="14" t="s">
        <v>12</v>
      </c>
      <c r="D8" s="44" t="s">
        <v>137</v>
      </c>
      <c r="E8" s="131" t="s">
        <v>248</v>
      </c>
      <c r="F8" s="55"/>
      <c r="G8" s="132"/>
      <c r="H8" s="56">
        <v>10000</v>
      </c>
      <c r="I8" s="130"/>
      <c r="J8" s="128">
        <f>J7+H8</f>
        <v>30000</v>
      </c>
    </row>
    <row r="9" spans="1:10" s="20" customFormat="1" ht="15.75" customHeight="1">
      <c r="A9" s="133"/>
      <c r="B9" s="134"/>
      <c r="C9" s="14" t="s">
        <v>12</v>
      </c>
      <c r="D9" s="125" t="s">
        <v>376</v>
      </c>
      <c r="E9" s="131">
        <v>106104</v>
      </c>
      <c r="F9" s="73"/>
      <c r="G9" s="248"/>
      <c r="H9" s="56">
        <v>5000</v>
      </c>
      <c r="I9" s="74"/>
      <c r="J9" s="128">
        <f>J8+H9</f>
        <v>35000</v>
      </c>
    </row>
    <row r="10" spans="1:10" s="20" customFormat="1" ht="15.75" customHeight="1">
      <c r="A10" s="133"/>
      <c r="B10" s="134"/>
      <c r="C10" s="14" t="s">
        <v>12</v>
      </c>
      <c r="D10" s="125" t="s">
        <v>410</v>
      </c>
      <c r="E10" s="131">
        <v>106105</v>
      </c>
      <c r="F10" s="73"/>
      <c r="G10" s="248"/>
      <c r="H10" s="56">
        <v>3000</v>
      </c>
      <c r="I10" s="74"/>
      <c r="J10" s="128">
        <f>J9+H10</f>
        <v>38000</v>
      </c>
    </row>
    <row r="11" spans="1:10" s="20" customFormat="1" ht="15.75" customHeight="1">
      <c r="A11" s="133"/>
      <c r="B11" s="134"/>
      <c r="C11" s="80"/>
      <c r="D11" s="81"/>
      <c r="E11" s="136"/>
      <c r="F11" s="61"/>
      <c r="G11" s="139"/>
      <c r="H11" s="138"/>
      <c r="I11" s="74"/>
      <c r="J11" s="140"/>
    </row>
    <row r="12" spans="1:10" s="20" customFormat="1" ht="15.75" customHeight="1">
      <c r="A12" s="133"/>
      <c r="B12" s="134"/>
      <c r="C12" s="80"/>
      <c r="D12" s="81"/>
      <c r="E12" s="136"/>
      <c r="F12" s="61"/>
      <c r="G12" s="139"/>
      <c r="H12" s="138"/>
      <c r="I12" s="74"/>
      <c r="J12" s="140"/>
    </row>
    <row r="13" spans="1:10" s="20" customFormat="1" ht="15.75" customHeight="1">
      <c r="A13" s="133"/>
      <c r="B13" s="134"/>
      <c r="C13" s="80"/>
      <c r="D13" s="81"/>
      <c r="E13" s="136"/>
      <c r="F13" s="61"/>
      <c r="G13" s="139"/>
      <c r="H13" s="138"/>
      <c r="I13" s="74"/>
      <c r="J13" s="140"/>
    </row>
    <row r="14" spans="1:10" s="20" customFormat="1" ht="15.75" customHeight="1">
      <c r="A14" s="133"/>
      <c r="B14" s="134"/>
      <c r="C14" s="80"/>
      <c r="D14" s="81"/>
      <c r="E14" s="136"/>
      <c r="F14" s="61"/>
      <c r="G14" s="139"/>
      <c r="H14" s="138"/>
      <c r="I14" s="74"/>
      <c r="J14" s="140"/>
    </row>
    <row r="15" spans="1:10" s="20" customFormat="1" ht="15.75" customHeight="1">
      <c r="A15" s="133"/>
      <c r="B15" s="134"/>
      <c r="C15" s="80"/>
      <c r="D15" s="81"/>
      <c r="E15" s="136"/>
      <c r="F15" s="61"/>
      <c r="G15" s="139"/>
      <c r="H15" s="138"/>
      <c r="I15" s="74"/>
      <c r="J15" s="140"/>
    </row>
    <row r="16" spans="1:10" s="20" customFormat="1" ht="15.75" customHeight="1">
      <c r="A16" s="133"/>
      <c r="B16" s="134"/>
      <c r="C16" s="80"/>
      <c r="D16" s="81"/>
      <c r="E16" s="136"/>
      <c r="F16" s="61"/>
      <c r="G16" s="139"/>
      <c r="H16" s="138"/>
      <c r="I16" s="74"/>
      <c r="J16" s="140"/>
    </row>
    <row r="17" spans="1:10" s="20" customFormat="1" ht="15.75" customHeight="1">
      <c r="A17" s="133"/>
      <c r="B17" s="134"/>
      <c r="C17" s="80"/>
      <c r="D17" s="81"/>
      <c r="E17" s="136"/>
      <c r="F17" s="61"/>
      <c r="G17" s="139"/>
      <c r="H17" s="138"/>
      <c r="I17" s="74"/>
      <c r="J17" s="140"/>
    </row>
    <row r="18" spans="1:10" s="20" customFormat="1" ht="15.75" customHeight="1">
      <c r="A18" s="133"/>
      <c r="B18" s="134"/>
      <c r="C18" s="80"/>
      <c r="D18" s="81"/>
      <c r="E18" s="136"/>
      <c r="F18" s="61"/>
      <c r="G18" s="139"/>
      <c r="H18" s="138"/>
      <c r="I18" s="74"/>
      <c r="J18" s="140"/>
    </row>
    <row r="19" spans="1:10" s="20" customFormat="1" ht="15.75" customHeight="1" thickBot="1">
      <c r="A19" s="141"/>
      <c r="B19" s="142"/>
      <c r="C19" s="143"/>
      <c r="D19" s="144"/>
      <c r="E19" s="145"/>
      <c r="F19" s="116"/>
      <c r="G19" s="146"/>
      <c r="H19" s="147"/>
      <c r="I19" s="148"/>
      <c r="J19" s="149"/>
    </row>
  </sheetData>
  <sheetProtection/>
  <mergeCells count="2">
    <mergeCell ref="A1:J1"/>
    <mergeCell ref="A3:B3"/>
  </mergeCells>
  <printOptions horizontalCentered="1"/>
  <pageMargins left="0.1968503937007874" right="0.1968503937007874" top="0.3937007874015748" bottom="0.3937007874015748" header="0.3937007874015748" footer="0.11811023622047245"/>
  <pageSetup horizontalDpi="300" verticalDpi="300" orientation="portrait" paperSize="9" r:id="rId1"/>
  <headerFooter alignWithMargins="0">
    <oddFooter>&amp;C&amp;"Times New Roman,標準"&amp;P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36" zoomScaleNormal="136" zoomScalePageLayoutView="0" workbookViewId="0" topLeftCell="A1">
      <pane ySplit="5" topLeftCell="A6" activePane="bottomLeft" state="frozen"/>
      <selection pane="topLeft" activeCell="A1" sqref="A1"/>
      <selection pane="bottomLeft" activeCell="M11" sqref="M11"/>
    </sheetView>
  </sheetViews>
  <sheetFormatPr defaultColWidth="9.00390625" defaultRowHeight="16.5"/>
  <cols>
    <col min="1" max="2" width="2.875" style="2" customWidth="1"/>
    <col min="3" max="3" width="8.25390625" style="3" customWidth="1"/>
    <col min="4" max="4" width="30.875" style="50" customWidth="1"/>
    <col min="5" max="5" width="7.50390625" style="60" bestFit="1" customWidth="1"/>
    <col min="6" max="6" width="9.00390625" style="2" customWidth="1"/>
    <col min="7" max="7" width="5.875" style="3" bestFit="1" customWidth="1"/>
    <col min="8" max="8" width="10.375" style="4" customWidth="1"/>
    <col min="9" max="9" width="10.50390625" style="1" customWidth="1"/>
    <col min="10" max="10" width="10.875" style="1" customWidth="1"/>
    <col min="11" max="16384" width="9.00390625" style="2" customWidth="1"/>
  </cols>
  <sheetData>
    <row r="1" spans="1:10" ht="19.5">
      <c r="A1" s="301" t="s">
        <v>273</v>
      </c>
      <c r="B1" s="301"/>
      <c r="C1" s="301"/>
      <c r="D1" s="301"/>
      <c r="E1" s="301"/>
      <c r="F1" s="301"/>
      <c r="G1" s="301"/>
      <c r="H1" s="301"/>
      <c r="I1" s="301"/>
      <c r="J1" s="301"/>
    </row>
    <row r="2" ht="14.25" thickBot="1">
      <c r="J2" s="5" t="s">
        <v>6</v>
      </c>
    </row>
    <row r="3" spans="1:10" ht="29.25" customHeight="1">
      <c r="A3" s="326" t="s">
        <v>74</v>
      </c>
      <c r="B3" s="327"/>
      <c r="C3" s="25" t="s">
        <v>0</v>
      </c>
      <c r="D3" s="51" t="s">
        <v>1</v>
      </c>
      <c r="E3" s="25" t="s">
        <v>7</v>
      </c>
      <c r="F3" s="25"/>
      <c r="G3" s="25"/>
      <c r="H3" s="26" t="s">
        <v>3</v>
      </c>
      <c r="I3" s="26"/>
      <c r="J3" s="47"/>
    </row>
    <row r="4" spans="1:10" ht="14.25" customHeight="1">
      <c r="A4" s="122" t="s">
        <v>4</v>
      </c>
      <c r="B4" s="91" t="s">
        <v>2</v>
      </c>
      <c r="C4" s="45"/>
      <c r="D4" s="52"/>
      <c r="E4" s="45"/>
      <c r="F4" s="45"/>
      <c r="G4" s="45"/>
      <c r="H4" s="46"/>
      <c r="I4" s="46"/>
      <c r="J4" s="48"/>
    </row>
    <row r="5" spans="1:10" ht="13.5">
      <c r="A5" s="122"/>
      <c r="B5" s="91"/>
      <c r="C5" s="45"/>
      <c r="D5" s="52"/>
      <c r="E5" s="65" t="s">
        <v>8</v>
      </c>
      <c r="F5" s="34"/>
      <c r="G5" s="35" t="s">
        <v>5</v>
      </c>
      <c r="H5" s="38" t="s">
        <v>9</v>
      </c>
      <c r="I5" s="123" t="s">
        <v>10</v>
      </c>
      <c r="J5" s="124" t="s">
        <v>11</v>
      </c>
    </row>
    <row r="6" spans="1:10" s="17" customFormat="1" ht="16.5" customHeight="1">
      <c r="A6" s="89">
        <v>11</v>
      </c>
      <c r="B6" s="90">
        <v>10</v>
      </c>
      <c r="C6" s="24" t="s">
        <v>12</v>
      </c>
      <c r="D6" s="71" t="s">
        <v>271</v>
      </c>
      <c r="E6" s="55" t="s">
        <v>272</v>
      </c>
      <c r="F6" s="72"/>
      <c r="G6" s="24"/>
      <c r="H6" s="126">
        <v>90000</v>
      </c>
      <c r="I6" s="127"/>
      <c r="J6" s="128">
        <f>SUM(H6:I6)</f>
        <v>90000</v>
      </c>
    </row>
    <row r="7" spans="1:10" s="20" customFormat="1" ht="15.75" customHeight="1">
      <c r="A7" s="129"/>
      <c r="B7" s="112"/>
      <c r="C7" s="21"/>
      <c r="D7" s="71"/>
      <c r="E7" s="125"/>
      <c r="F7" s="62"/>
      <c r="G7" s="31"/>
      <c r="H7" s="126"/>
      <c r="I7" s="130"/>
      <c r="J7" s="128"/>
    </row>
    <row r="8" spans="1:10" s="20" customFormat="1" ht="15.75" customHeight="1">
      <c r="A8" s="129"/>
      <c r="B8" s="112"/>
      <c r="C8" s="21"/>
      <c r="D8" s="113"/>
      <c r="E8" s="131"/>
      <c r="F8" s="55"/>
      <c r="G8" s="132"/>
      <c r="H8" s="56"/>
      <c r="I8" s="74"/>
      <c r="J8" s="128"/>
    </row>
    <row r="9" spans="1:10" s="20" customFormat="1" ht="15.75" customHeight="1">
      <c r="A9" s="133"/>
      <c r="B9" s="134"/>
      <c r="C9" s="135"/>
      <c r="D9" s="81"/>
      <c r="E9" s="136"/>
      <c r="F9" s="61"/>
      <c r="G9" s="137"/>
      <c r="H9" s="138"/>
      <c r="I9" s="74"/>
      <c r="J9" s="128"/>
    </row>
    <row r="10" spans="1:10" s="20" customFormat="1" ht="15.75" customHeight="1">
      <c r="A10" s="133"/>
      <c r="B10" s="134"/>
      <c r="C10" s="135"/>
      <c r="D10" s="81"/>
      <c r="E10" s="136"/>
      <c r="F10" s="61"/>
      <c r="G10" s="137"/>
      <c r="H10" s="138"/>
      <c r="I10" s="74"/>
      <c r="J10" s="75"/>
    </row>
    <row r="11" spans="1:10" s="20" customFormat="1" ht="15.75" customHeight="1">
      <c r="A11" s="133"/>
      <c r="B11" s="134"/>
      <c r="C11" s="135"/>
      <c r="D11" s="81"/>
      <c r="E11" s="136"/>
      <c r="F11" s="61"/>
      <c r="G11" s="137"/>
      <c r="H11" s="138"/>
      <c r="I11" s="74"/>
      <c r="J11" s="75"/>
    </row>
    <row r="12" spans="1:10" s="20" customFormat="1" ht="15.75" customHeight="1">
      <c r="A12" s="133"/>
      <c r="B12" s="134"/>
      <c r="C12" s="80"/>
      <c r="D12" s="81"/>
      <c r="E12" s="136"/>
      <c r="F12" s="61"/>
      <c r="G12" s="139"/>
      <c r="H12" s="138"/>
      <c r="I12" s="74"/>
      <c r="J12" s="140"/>
    </row>
    <row r="13" spans="1:10" s="20" customFormat="1" ht="15.75" customHeight="1">
      <c r="A13" s="133"/>
      <c r="B13" s="134"/>
      <c r="C13" s="80"/>
      <c r="D13" s="81"/>
      <c r="E13" s="136"/>
      <c r="F13" s="61"/>
      <c r="G13" s="139"/>
      <c r="H13" s="138"/>
      <c r="I13" s="74"/>
      <c r="J13" s="140"/>
    </row>
    <row r="14" spans="1:10" s="20" customFormat="1" ht="15.75" customHeight="1">
      <c r="A14" s="133"/>
      <c r="B14" s="134"/>
      <c r="C14" s="80"/>
      <c r="D14" s="81"/>
      <c r="E14" s="136"/>
      <c r="F14" s="61"/>
      <c r="G14" s="139"/>
      <c r="H14" s="138"/>
      <c r="I14" s="74"/>
      <c r="J14" s="140"/>
    </row>
    <row r="15" spans="1:10" s="20" customFormat="1" ht="15.75" customHeight="1">
      <c r="A15" s="133"/>
      <c r="B15" s="134"/>
      <c r="C15" s="80"/>
      <c r="D15" s="81"/>
      <c r="E15" s="136"/>
      <c r="F15" s="61"/>
      <c r="G15" s="139"/>
      <c r="H15" s="138"/>
      <c r="I15" s="74"/>
      <c r="J15" s="140"/>
    </row>
    <row r="16" spans="1:10" s="20" customFormat="1" ht="15.75" customHeight="1">
      <c r="A16" s="133"/>
      <c r="B16" s="134"/>
      <c r="C16" s="80"/>
      <c r="D16" s="81"/>
      <c r="E16" s="136"/>
      <c r="F16" s="61"/>
      <c r="G16" s="139"/>
      <c r="H16" s="138"/>
      <c r="I16" s="74"/>
      <c r="J16" s="140"/>
    </row>
    <row r="17" spans="1:10" s="20" customFormat="1" ht="15.75" customHeight="1">
      <c r="A17" s="133"/>
      <c r="B17" s="134"/>
      <c r="C17" s="80"/>
      <c r="D17" s="81"/>
      <c r="E17" s="136"/>
      <c r="F17" s="61"/>
      <c r="G17" s="139"/>
      <c r="H17" s="138"/>
      <c r="I17" s="74"/>
      <c r="J17" s="140"/>
    </row>
    <row r="18" spans="1:10" s="20" customFormat="1" ht="15.75" customHeight="1" thickBot="1">
      <c r="A18" s="141"/>
      <c r="B18" s="142"/>
      <c r="C18" s="143"/>
      <c r="D18" s="144"/>
      <c r="E18" s="145"/>
      <c r="F18" s="116"/>
      <c r="G18" s="146"/>
      <c r="H18" s="147"/>
      <c r="I18" s="148"/>
      <c r="J18" s="149"/>
    </row>
  </sheetData>
  <sheetProtection/>
  <mergeCells count="2">
    <mergeCell ref="A1:J1"/>
    <mergeCell ref="A3:B3"/>
  </mergeCells>
  <printOptions horizontalCentered="1"/>
  <pageMargins left="0.1968503937007874" right="0.1968503937007874" top="0.3937007874015748" bottom="0.3937007874015748" header="0.3937007874015748" footer="0.11811023622047245"/>
  <pageSetup horizontalDpi="300" verticalDpi="300" orientation="portrait" paperSize="9" r:id="rId1"/>
  <headerFooter alignWithMargins="0">
    <oddFooter>&amp;C&amp;"Times New Roman,標準"&amp;P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D26" sqref="D26:D27"/>
    </sheetView>
  </sheetViews>
  <sheetFormatPr defaultColWidth="9.00390625" defaultRowHeight="16.5"/>
  <cols>
    <col min="1" max="1" width="11.50390625" style="0" bestFit="1" customWidth="1"/>
    <col min="2" max="2" width="26.50390625" style="0" customWidth="1"/>
    <col min="3" max="3" width="22.50390625" style="0" customWidth="1"/>
    <col min="4" max="4" width="29.625" style="0" customWidth="1"/>
  </cols>
  <sheetData>
    <row r="1" spans="1:4" ht="28.5" thickBot="1">
      <c r="A1" s="328" t="s">
        <v>411</v>
      </c>
      <c r="B1" s="329"/>
      <c r="C1" s="329"/>
      <c r="D1" s="329"/>
    </row>
    <row r="2" spans="1:4" ht="21.75">
      <c r="A2" s="100" t="s">
        <v>14</v>
      </c>
      <c r="B2" s="101" t="s">
        <v>9</v>
      </c>
      <c r="C2" s="101" t="s">
        <v>10</v>
      </c>
      <c r="D2" s="102" t="s">
        <v>15</v>
      </c>
    </row>
    <row r="3" spans="1:4" ht="21.75">
      <c r="A3" s="103" t="s">
        <v>16</v>
      </c>
      <c r="B3" s="41">
        <v>1096680</v>
      </c>
      <c r="C3" s="41">
        <v>1023800</v>
      </c>
      <c r="D3" s="104">
        <f>B3-C3</f>
        <v>72880</v>
      </c>
    </row>
    <row r="4" spans="1:4" ht="21.75">
      <c r="A4" s="103" t="s">
        <v>17</v>
      </c>
      <c r="B4" s="41">
        <v>815000</v>
      </c>
      <c r="C4" s="41">
        <v>1670</v>
      </c>
      <c r="D4" s="104">
        <f>D3+B4-C4</f>
        <v>886210</v>
      </c>
    </row>
    <row r="5" spans="1:4" ht="21.75">
      <c r="A5" s="103" t="s">
        <v>18</v>
      </c>
      <c r="B5" s="41">
        <v>741000</v>
      </c>
      <c r="C5" s="41">
        <v>1528600</v>
      </c>
      <c r="D5" s="104">
        <f aca="true" t="shared" si="0" ref="D5:D16">D4+B5-C5</f>
        <v>98610</v>
      </c>
    </row>
    <row r="6" spans="1:4" ht="21.75">
      <c r="A6" s="103" t="s">
        <v>19</v>
      </c>
      <c r="B6" s="41">
        <v>735000</v>
      </c>
      <c r="C6" s="41">
        <v>135620</v>
      </c>
      <c r="D6" s="104">
        <f t="shared" si="0"/>
        <v>697990</v>
      </c>
    </row>
    <row r="7" spans="1:4" ht="21.75">
      <c r="A7" s="103" t="s">
        <v>20</v>
      </c>
      <c r="B7" s="41">
        <v>769000</v>
      </c>
      <c r="C7" s="41">
        <v>990370</v>
      </c>
      <c r="D7" s="104">
        <f t="shared" si="0"/>
        <v>476620</v>
      </c>
    </row>
    <row r="8" spans="1:4" ht="21.75">
      <c r="A8" s="103" t="s">
        <v>21</v>
      </c>
      <c r="B8" s="41">
        <v>743000</v>
      </c>
      <c r="C8" s="41">
        <v>64250</v>
      </c>
      <c r="D8" s="104">
        <f t="shared" si="0"/>
        <v>1155370</v>
      </c>
    </row>
    <row r="9" spans="1:5" ht="21.75">
      <c r="A9" s="103" t="s">
        <v>22</v>
      </c>
      <c r="B9" s="41">
        <v>0</v>
      </c>
      <c r="C9" s="41">
        <v>117380</v>
      </c>
      <c r="D9" s="104">
        <f t="shared" si="0"/>
        <v>1037990</v>
      </c>
      <c r="E9" s="99"/>
    </row>
    <row r="10" spans="1:4" ht="21.75">
      <c r="A10" s="105" t="s">
        <v>23</v>
      </c>
      <c r="B10" s="42">
        <v>0</v>
      </c>
      <c r="C10" s="42">
        <v>261781</v>
      </c>
      <c r="D10" s="104">
        <f t="shared" si="0"/>
        <v>776209</v>
      </c>
    </row>
    <row r="11" spans="1:4" ht="21.75">
      <c r="A11" s="105" t="s">
        <v>13</v>
      </c>
      <c r="B11" s="42">
        <v>0</v>
      </c>
      <c r="C11" s="42">
        <v>76461</v>
      </c>
      <c r="D11" s="104">
        <f t="shared" si="0"/>
        <v>699748</v>
      </c>
    </row>
    <row r="12" spans="1:4" ht="21.75">
      <c r="A12" s="105" t="s">
        <v>24</v>
      </c>
      <c r="B12" s="42">
        <v>0</v>
      </c>
      <c r="C12" s="42">
        <v>40100</v>
      </c>
      <c r="D12" s="104">
        <f t="shared" si="0"/>
        <v>659648</v>
      </c>
    </row>
    <row r="13" spans="1:4" ht="21.75">
      <c r="A13" s="105" t="s">
        <v>25</v>
      </c>
      <c r="B13" s="42">
        <v>0</v>
      </c>
      <c r="C13" s="42">
        <v>5000</v>
      </c>
      <c r="D13" s="104">
        <f t="shared" si="0"/>
        <v>654648</v>
      </c>
    </row>
    <row r="14" spans="1:4" ht="21.75">
      <c r="A14" s="105" t="s">
        <v>31</v>
      </c>
      <c r="B14" s="42">
        <v>0</v>
      </c>
      <c r="C14" s="42">
        <v>424350</v>
      </c>
      <c r="D14" s="104">
        <f t="shared" si="0"/>
        <v>230298</v>
      </c>
    </row>
    <row r="15" spans="1:4" ht="21.75">
      <c r="A15" s="264" t="s">
        <v>270</v>
      </c>
      <c r="B15" s="265">
        <v>90000</v>
      </c>
      <c r="C15" s="265">
        <v>3500</v>
      </c>
      <c r="D15" s="266">
        <f t="shared" si="0"/>
        <v>316798</v>
      </c>
    </row>
    <row r="16" spans="1:4" ht="39" customHeight="1">
      <c r="A16" s="267" t="s">
        <v>312</v>
      </c>
      <c r="B16" s="42"/>
      <c r="C16" s="42">
        <v>4500</v>
      </c>
      <c r="D16" s="104">
        <f t="shared" si="0"/>
        <v>312298</v>
      </c>
    </row>
    <row r="17" ht="15.75">
      <c r="D17" s="43" t="s">
        <v>373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成淵高中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</dc:creator>
  <cp:keywords/>
  <dc:description/>
  <cp:lastModifiedBy>user</cp:lastModifiedBy>
  <cp:lastPrinted>2018-10-15T05:19:47Z</cp:lastPrinted>
  <dcterms:created xsi:type="dcterms:W3CDTF">2008-10-01T05:45:54Z</dcterms:created>
  <dcterms:modified xsi:type="dcterms:W3CDTF">2018-10-15T05:30:09Z</dcterms:modified>
  <cp:category/>
  <cp:version/>
  <cp:contentType/>
  <cp:contentStatus/>
</cp:coreProperties>
</file>